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110" yWindow="1650" windowWidth="18750" windowHeight="7020" activeTab="1"/>
  </bookViews>
  <sheets>
    <sheet name="0. Procédure" sheetId="13" r:id="rId1"/>
    <sheet name="1. Infos administratives" sheetId="12" r:id="rId2"/>
    <sheet name="2. AIDE AU REMPLISSAGE" sheetId="10" r:id="rId3"/>
    <sheet name="3. TABLEAU A IMPRIMER" sheetId="11" r:id="rId4"/>
    <sheet name="4. Info certif biocomb. solides" sheetId="14" r:id="rId5"/>
    <sheet name="5. Tableau AwAC" sheetId="15" r:id="rId6"/>
  </sheets>
  <definedNames>
    <definedName name="_edn1" localSheetId="2">'2. AIDE AU REMPLISSAGE'!$B$59</definedName>
    <definedName name="_edn1" localSheetId="3">'3. TABLEAU A IMPRIMER'!#REF!</definedName>
    <definedName name="_edn1" localSheetId="5">'5. Tableau AwAC'!#REF!</definedName>
    <definedName name="_edn2" localSheetId="2">'2. AIDE AU REMPLISSAGE'!$B$60</definedName>
    <definedName name="_edn2" localSheetId="3">'3. TABLEAU A IMPRIMER'!#REF!</definedName>
    <definedName name="_edn2" localSheetId="5">'5. Tableau AwAC'!#REF!</definedName>
    <definedName name="_edn3" localSheetId="2">'2. AIDE AU REMPLISSAGE'!$B$62</definedName>
    <definedName name="_edn3" localSheetId="3">'3. TABLEAU A IMPRIMER'!#REF!</definedName>
    <definedName name="_edn3" localSheetId="5">'5. Tableau AwAC'!#REF!</definedName>
    <definedName name="_edn4" localSheetId="2">'2. AIDE AU REMPLISSAGE'!$B$63</definedName>
    <definedName name="_edn4" localSheetId="3">'3. TABLEAU A IMPRIMER'!#REF!</definedName>
    <definedName name="_edn4" localSheetId="5">'5. Tableau AwAC'!#REF!</definedName>
    <definedName name="_edn5" localSheetId="2">'2. AIDE AU REMPLISSAGE'!$B$64</definedName>
    <definedName name="_edn5" localSheetId="3">'3. TABLEAU A IMPRIMER'!#REF!</definedName>
    <definedName name="_edn5" localSheetId="5">'5. Tableau AwAC'!#REF!</definedName>
    <definedName name="_ednref1" localSheetId="2">'2. AIDE AU REMPLISSAGE'!#REF!</definedName>
    <definedName name="_ednref1" localSheetId="3">'3. TABLEAU A IMPRIMER'!#REF!</definedName>
    <definedName name="_ednref1" localSheetId="5">'5. Tableau AwAC'!#REF!</definedName>
    <definedName name="_ednref2" localSheetId="2">'2. AIDE AU REMPLISSAGE'!$B$16</definedName>
    <definedName name="_ednref2" localSheetId="3">'3. TABLEAU A IMPRIMER'!$A$3</definedName>
    <definedName name="_ednref2" localSheetId="5">'5. Tableau AwAC'!$A$3</definedName>
    <definedName name="_ednref3" localSheetId="2">'2. AIDE AU REMPLISSAGE'!#REF!</definedName>
    <definedName name="_ednref3" localSheetId="3">'3. TABLEAU A IMPRIMER'!#REF!</definedName>
    <definedName name="_ednref3" localSheetId="5">'5. Tableau AwAC'!#REF!</definedName>
    <definedName name="_ednref4" localSheetId="2">'2. AIDE AU REMPLISSAGE'!#REF!</definedName>
    <definedName name="_ednref4" localSheetId="3">'3. TABLEAU A IMPRIMER'!#REF!</definedName>
    <definedName name="_ednref4" localSheetId="5">'5. Tableau AwAC'!#REF!</definedName>
    <definedName name="_ednref5" localSheetId="2">'2. AIDE AU REMPLISSAGE'!#REF!</definedName>
    <definedName name="_ednref5" localSheetId="3">'3. TABLEAU A IMPRIMER'!#REF!</definedName>
    <definedName name="_ednref5" localSheetId="5">'5. Tableau AwAC'!#REF!</definedName>
    <definedName name="_xlnm.Print_Titles" localSheetId="3">'3. TABLEAU A IMPRIMER'!$1:$5</definedName>
    <definedName name="_xlnm.Print_Titles" localSheetId="5">'5. Tableau AwAC'!$1:$5</definedName>
    <definedName name="_xlnm.Print_Area" localSheetId="0">'0. Procédure'!$A$2:$I$53</definedName>
    <definedName name="_xlnm.Print_Area" localSheetId="3">'3. TABLEAU A IMPRIMER'!$A$1:$AX$31</definedName>
    <definedName name="_xlnm.Print_Area" localSheetId="5">'5. Tableau AwAC'!$A$1:$AW$31</definedName>
  </definedNames>
  <calcPr calcId="125725"/>
</workbook>
</file>

<file path=xl/calcChain.xml><?xml version="1.0" encoding="utf-8"?>
<calcChain xmlns="http://schemas.openxmlformats.org/spreadsheetml/2006/main">
  <c r="E31" i="11"/>
  <c r="E30"/>
  <c r="E29"/>
  <c r="E28"/>
  <c r="E27"/>
  <c r="E26"/>
  <c r="E25"/>
  <c r="E24"/>
  <c r="E23"/>
  <c r="E22"/>
  <c r="E21"/>
  <c r="E20"/>
  <c r="E19"/>
  <c r="E18"/>
  <c r="E17"/>
  <c r="E16"/>
  <c r="E15"/>
  <c r="E14"/>
  <c r="E13"/>
  <c r="E12"/>
  <c r="E11"/>
  <c r="E10"/>
  <c r="E9"/>
  <c r="E8"/>
  <c r="E7"/>
  <c r="E6"/>
  <c r="D8"/>
  <c r="D7"/>
  <c r="D6"/>
  <c r="D31"/>
  <c r="D30"/>
  <c r="D29"/>
  <c r="D28"/>
  <c r="D27"/>
  <c r="D26"/>
  <c r="D25"/>
  <c r="D24"/>
  <c r="D23"/>
  <c r="D22"/>
  <c r="D21"/>
  <c r="D20"/>
  <c r="D19"/>
  <c r="D18"/>
  <c r="D17"/>
  <c r="D16"/>
  <c r="D15"/>
  <c r="D14"/>
  <c r="D13"/>
  <c r="D12"/>
  <c r="D11"/>
  <c r="D10"/>
  <c r="D9"/>
  <c r="C31"/>
  <c r="C31" i="15" s="1"/>
  <c r="C30" i="11"/>
  <c r="C30" i="15" s="1"/>
  <c r="C29" i="11"/>
  <c r="C29" i="15" s="1"/>
  <c r="C28" i="11"/>
  <c r="C28" i="15" s="1"/>
  <c r="C27" i="11"/>
  <c r="C27" i="15" s="1"/>
  <c r="C26" i="11"/>
  <c r="C26" i="15" s="1"/>
  <c r="C25" i="11"/>
  <c r="C25" i="15" s="1"/>
  <c r="C24" i="11"/>
  <c r="C24" i="15" s="1"/>
  <c r="C23" i="11"/>
  <c r="C23" i="15" s="1"/>
  <c r="C22" i="11"/>
  <c r="C22" i="15" s="1"/>
  <c r="C21" i="11"/>
  <c r="C21" i="15" s="1"/>
  <c r="C20" i="11"/>
  <c r="C20" i="15" s="1"/>
  <c r="C19" i="11"/>
  <c r="C19" i="15" s="1"/>
  <c r="C18" i="11"/>
  <c r="C18" i="15" s="1"/>
  <c r="C17" i="11"/>
  <c r="C17" i="15" s="1"/>
  <c r="C16" i="11"/>
  <c r="C16" i="15" s="1"/>
  <c r="C15" i="11"/>
  <c r="C15" i="15" s="1"/>
  <c r="C14" i="11"/>
  <c r="C14" i="15" s="1"/>
  <c r="C13" i="11"/>
  <c r="C13" i="15" s="1"/>
  <c r="C12" i="11"/>
  <c r="C12" i="15" s="1"/>
  <c r="C11" i="11"/>
  <c r="C11" i="15" s="1"/>
  <c r="C10" i="11"/>
  <c r="C10" i="15" s="1"/>
  <c r="C9" i="11"/>
  <c r="C9" i="15" s="1"/>
  <c r="C8" i="11"/>
  <c r="C8" i="15" s="1"/>
  <c r="C7" i="11"/>
  <c r="C7" i="15" s="1"/>
  <c r="BU31"/>
  <c r="BU30"/>
  <c r="BU29"/>
  <c r="BU28"/>
  <c r="BU27"/>
  <c r="BU26"/>
  <c r="BU25"/>
  <c r="BU24"/>
  <c r="BU23"/>
  <c r="BU22"/>
  <c r="BU21"/>
  <c r="BU20"/>
  <c r="BU19"/>
  <c r="BU18"/>
  <c r="BU17"/>
  <c r="BU16"/>
  <c r="BU15"/>
  <c r="BU14"/>
  <c r="BU13"/>
  <c r="BU12"/>
  <c r="BU11"/>
  <c r="BU10"/>
  <c r="BU9"/>
  <c r="BU8"/>
  <c r="BU7"/>
  <c r="BU6"/>
  <c r="C6" i="11"/>
  <c r="C6" i="15" s="1"/>
  <c r="D7" l="1"/>
  <c r="D11"/>
  <c r="D15"/>
  <c r="D19"/>
  <c r="D23"/>
  <c r="D27"/>
  <c r="D31"/>
  <c r="D6"/>
  <c r="D10"/>
  <c r="D14"/>
  <c r="D18"/>
  <c r="D22"/>
  <c r="D26"/>
  <c r="D30"/>
  <c r="D9"/>
  <c r="D13"/>
  <c r="D17"/>
  <c r="D21"/>
  <c r="D25"/>
  <c r="D29"/>
  <c r="D8"/>
  <c r="D12"/>
  <c r="D16"/>
  <c r="D20"/>
  <c r="D24"/>
  <c r="D28"/>
  <c r="A84"/>
  <c r="BW83"/>
  <c r="B67"/>
  <c r="B66"/>
  <c r="B63"/>
  <c r="B62"/>
  <c r="B61"/>
  <c r="B60"/>
  <c r="B59"/>
  <c r="E56"/>
  <c r="B52"/>
  <c r="B51"/>
  <c r="B50"/>
  <c r="B49"/>
  <c r="E45"/>
  <c r="B42"/>
  <c r="B41"/>
  <c r="B36"/>
  <c r="I34"/>
  <c r="AW31"/>
  <c r="AV31"/>
  <c r="AU31"/>
  <c r="R31"/>
  <c r="Q31"/>
  <c r="P31"/>
  <c r="O31"/>
  <c r="N31"/>
  <c r="M31"/>
  <c r="L31"/>
  <c r="K31"/>
  <c r="J31"/>
  <c r="I31"/>
  <c r="H31"/>
  <c r="G31"/>
  <c r="F31"/>
  <c r="E31"/>
  <c r="B31"/>
  <c r="A31"/>
  <c r="BQ31" s="1"/>
  <c r="AW30"/>
  <c r="AV30"/>
  <c r="AU30"/>
  <c r="R30"/>
  <c r="Q30"/>
  <c r="P30"/>
  <c r="O30"/>
  <c r="N30"/>
  <c r="M30"/>
  <c r="L30"/>
  <c r="K30"/>
  <c r="J30"/>
  <c r="I30"/>
  <c r="H30"/>
  <c r="G30"/>
  <c r="F30"/>
  <c r="E30"/>
  <c r="B30"/>
  <c r="A30"/>
  <c r="BT30" s="1"/>
  <c r="AW29"/>
  <c r="AV29"/>
  <c r="AU29"/>
  <c r="R29"/>
  <c r="Q29"/>
  <c r="P29"/>
  <c r="O29"/>
  <c r="N29"/>
  <c r="M29"/>
  <c r="L29"/>
  <c r="K29"/>
  <c r="J29"/>
  <c r="I29"/>
  <c r="H29"/>
  <c r="G29"/>
  <c r="F29"/>
  <c r="E29"/>
  <c r="B29"/>
  <c r="A29"/>
  <c r="BS29" s="1"/>
  <c r="AW28"/>
  <c r="AV28"/>
  <c r="AU28"/>
  <c r="R28"/>
  <c r="Q28"/>
  <c r="P28"/>
  <c r="O28"/>
  <c r="N28"/>
  <c r="M28"/>
  <c r="L28"/>
  <c r="K28"/>
  <c r="J28"/>
  <c r="I28"/>
  <c r="H28"/>
  <c r="G28"/>
  <c r="F28"/>
  <c r="E28"/>
  <c r="B28"/>
  <c r="A28"/>
  <c r="BR28" s="1"/>
  <c r="AW27"/>
  <c r="AV27"/>
  <c r="AU27"/>
  <c r="R27"/>
  <c r="Q27"/>
  <c r="P27"/>
  <c r="O27"/>
  <c r="N27"/>
  <c r="M27"/>
  <c r="L27"/>
  <c r="K27"/>
  <c r="J27"/>
  <c r="I27"/>
  <c r="H27"/>
  <c r="G27"/>
  <c r="F27"/>
  <c r="E27"/>
  <c r="B27"/>
  <c r="A27"/>
  <c r="BQ27" s="1"/>
  <c r="AW26"/>
  <c r="AV26"/>
  <c r="AU26"/>
  <c r="R26"/>
  <c r="Q26"/>
  <c r="P26"/>
  <c r="O26"/>
  <c r="N26"/>
  <c r="M26"/>
  <c r="L26"/>
  <c r="K26"/>
  <c r="J26"/>
  <c r="I26"/>
  <c r="H26"/>
  <c r="G26"/>
  <c r="F26"/>
  <c r="E26"/>
  <c r="B26"/>
  <c r="A26"/>
  <c r="BT26" s="1"/>
  <c r="AW25"/>
  <c r="AV25"/>
  <c r="AU25"/>
  <c r="R25"/>
  <c r="Q25"/>
  <c r="P25"/>
  <c r="O25"/>
  <c r="N25"/>
  <c r="M25"/>
  <c r="L25"/>
  <c r="K25"/>
  <c r="J25"/>
  <c r="I25"/>
  <c r="H25"/>
  <c r="G25"/>
  <c r="F25"/>
  <c r="E25"/>
  <c r="B25"/>
  <c r="A25"/>
  <c r="BS25" s="1"/>
  <c r="AW24"/>
  <c r="AV24"/>
  <c r="AU24"/>
  <c r="R24"/>
  <c r="Q24"/>
  <c r="P24"/>
  <c r="O24"/>
  <c r="N24"/>
  <c r="M24"/>
  <c r="L24"/>
  <c r="K24"/>
  <c r="J24"/>
  <c r="I24"/>
  <c r="H24"/>
  <c r="G24"/>
  <c r="F24"/>
  <c r="E24"/>
  <c r="B24"/>
  <c r="A24"/>
  <c r="BR24" s="1"/>
  <c r="AW23"/>
  <c r="AV23"/>
  <c r="AU23"/>
  <c r="R23"/>
  <c r="Q23"/>
  <c r="P23"/>
  <c r="O23"/>
  <c r="N23"/>
  <c r="M23"/>
  <c r="L23"/>
  <c r="K23"/>
  <c r="J23"/>
  <c r="I23"/>
  <c r="H23"/>
  <c r="G23"/>
  <c r="F23"/>
  <c r="E23"/>
  <c r="B23"/>
  <c r="A23"/>
  <c r="BQ23" s="1"/>
  <c r="AW22"/>
  <c r="AV22"/>
  <c r="AU22"/>
  <c r="R22"/>
  <c r="Q22"/>
  <c r="P22"/>
  <c r="O22"/>
  <c r="N22"/>
  <c r="M22"/>
  <c r="L22"/>
  <c r="K22"/>
  <c r="J22"/>
  <c r="I22"/>
  <c r="H22"/>
  <c r="G22"/>
  <c r="F22"/>
  <c r="E22"/>
  <c r="B22"/>
  <c r="A22"/>
  <c r="BT22" s="1"/>
  <c r="AW21"/>
  <c r="AV21"/>
  <c r="AU21"/>
  <c r="R21"/>
  <c r="Q21"/>
  <c r="P21"/>
  <c r="O21"/>
  <c r="N21"/>
  <c r="M21"/>
  <c r="L21"/>
  <c r="K21"/>
  <c r="J21"/>
  <c r="I21"/>
  <c r="H21"/>
  <c r="G21"/>
  <c r="F21"/>
  <c r="E21"/>
  <c r="B21"/>
  <c r="A21"/>
  <c r="BS21" s="1"/>
  <c r="AW20"/>
  <c r="AV20"/>
  <c r="AU20"/>
  <c r="R20"/>
  <c r="Q20"/>
  <c r="P20"/>
  <c r="O20"/>
  <c r="N20"/>
  <c r="M20"/>
  <c r="L20"/>
  <c r="K20"/>
  <c r="J20"/>
  <c r="I20"/>
  <c r="H20"/>
  <c r="G20"/>
  <c r="F20"/>
  <c r="E20"/>
  <c r="B20"/>
  <c r="A20"/>
  <c r="BR20" s="1"/>
  <c r="AW19"/>
  <c r="AV19"/>
  <c r="AU19"/>
  <c r="R19"/>
  <c r="Q19"/>
  <c r="P19"/>
  <c r="O19"/>
  <c r="N19"/>
  <c r="M19"/>
  <c r="L19"/>
  <c r="K19"/>
  <c r="J19"/>
  <c r="I19"/>
  <c r="H19"/>
  <c r="G19"/>
  <c r="F19"/>
  <c r="E19"/>
  <c r="B19"/>
  <c r="A19"/>
  <c r="BQ19" s="1"/>
  <c r="AW18"/>
  <c r="AV18"/>
  <c r="AU18"/>
  <c r="R18"/>
  <c r="Q18"/>
  <c r="P18"/>
  <c r="O18"/>
  <c r="N18"/>
  <c r="M18"/>
  <c r="L18"/>
  <c r="K18"/>
  <c r="J18"/>
  <c r="I18"/>
  <c r="H18"/>
  <c r="G18"/>
  <c r="F18"/>
  <c r="E18"/>
  <c r="B18"/>
  <c r="A18"/>
  <c r="BT18" s="1"/>
  <c r="AW17"/>
  <c r="AV17"/>
  <c r="AU17"/>
  <c r="R17"/>
  <c r="Q17"/>
  <c r="P17"/>
  <c r="O17"/>
  <c r="N17"/>
  <c r="M17"/>
  <c r="L17"/>
  <c r="K17"/>
  <c r="J17"/>
  <c r="I17"/>
  <c r="H17"/>
  <c r="G17"/>
  <c r="F17"/>
  <c r="E17"/>
  <c r="B17"/>
  <c r="A17"/>
  <c r="BS17" s="1"/>
  <c r="AW16"/>
  <c r="AV16"/>
  <c r="AU16"/>
  <c r="R16"/>
  <c r="Q16"/>
  <c r="P16"/>
  <c r="O16"/>
  <c r="N16"/>
  <c r="M16"/>
  <c r="L16"/>
  <c r="K16"/>
  <c r="J16"/>
  <c r="I16"/>
  <c r="H16"/>
  <c r="G16"/>
  <c r="F16"/>
  <c r="E16"/>
  <c r="B16"/>
  <c r="A16"/>
  <c r="BR16" s="1"/>
  <c r="AW15"/>
  <c r="AV15"/>
  <c r="AU15"/>
  <c r="R15"/>
  <c r="Q15"/>
  <c r="P15"/>
  <c r="O15"/>
  <c r="N15"/>
  <c r="M15"/>
  <c r="L15"/>
  <c r="K15"/>
  <c r="J15"/>
  <c r="I15"/>
  <c r="H15"/>
  <c r="G15"/>
  <c r="F15"/>
  <c r="E15"/>
  <c r="B15"/>
  <c r="A15"/>
  <c r="BQ15" s="1"/>
  <c r="AW14"/>
  <c r="AV14"/>
  <c r="AU14"/>
  <c r="R14"/>
  <c r="Q14"/>
  <c r="P14"/>
  <c r="O14"/>
  <c r="N14"/>
  <c r="M14"/>
  <c r="L14"/>
  <c r="K14"/>
  <c r="J14"/>
  <c r="I14"/>
  <c r="H14"/>
  <c r="G14"/>
  <c r="F14"/>
  <c r="E14"/>
  <c r="B14"/>
  <c r="A14"/>
  <c r="BT14" s="1"/>
  <c r="AW13"/>
  <c r="AV13"/>
  <c r="AU13"/>
  <c r="R13"/>
  <c r="Q13"/>
  <c r="P13"/>
  <c r="O13"/>
  <c r="N13"/>
  <c r="M13"/>
  <c r="L13"/>
  <c r="K13"/>
  <c r="J13"/>
  <c r="I13"/>
  <c r="H13"/>
  <c r="G13"/>
  <c r="F13"/>
  <c r="E13"/>
  <c r="B13"/>
  <c r="A13"/>
  <c r="BS13" s="1"/>
  <c r="AW12"/>
  <c r="AV12"/>
  <c r="AU12"/>
  <c r="R12"/>
  <c r="Q12"/>
  <c r="P12"/>
  <c r="O12"/>
  <c r="N12"/>
  <c r="M12"/>
  <c r="L12"/>
  <c r="K12"/>
  <c r="J12"/>
  <c r="I12"/>
  <c r="H12"/>
  <c r="G12"/>
  <c r="F12"/>
  <c r="E12"/>
  <c r="B12"/>
  <c r="A12"/>
  <c r="BR12" s="1"/>
  <c r="AW11"/>
  <c r="AV11"/>
  <c r="AU11"/>
  <c r="R11"/>
  <c r="Q11"/>
  <c r="P11"/>
  <c r="O11"/>
  <c r="N11"/>
  <c r="M11"/>
  <c r="L11"/>
  <c r="K11"/>
  <c r="J11"/>
  <c r="I11"/>
  <c r="H11"/>
  <c r="G11"/>
  <c r="F11"/>
  <c r="E11"/>
  <c r="B11"/>
  <c r="A11"/>
  <c r="BQ11" s="1"/>
  <c r="AW10"/>
  <c r="AV10"/>
  <c r="AU10"/>
  <c r="R10"/>
  <c r="Q10"/>
  <c r="P10"/>
  <c r="O10"/>
  <c r="N10"/>
  <c r="M10"/>
  <c r="L10"/>
  <c r="K10"/>
  <c r="J10"/>
  <c r="I10"/>
  <c r="H10"/>
  <c r="G10"/>
  <c r="F10"/>
  <c r="E10"/>
  <c r="B10"/>
  <c r="A10"/>
  <c r="BT10" s="1"/>
  <c r="AW9"/>
  <c r="AV9"/>
  <c r="AU9"/>
  <c r="R9"/>
  <c r="Q9"/>
  <c r="P9"/>
  <c r="O9"/>
  <c r="N9"/>
  <c r="M9"/>
  <c r="L9"/>
  <c r="K9"/>
  <c r="J9"/>
  <c r="I9"/>
  <c r="H9"/>
  <c r="G9"/>
  <c r="F9"/>
  <c r="E9"/>
  <c r="B9"/>
  <c r="A9"/>
  <c r="BS9" s="1"/>
  <c r="AW8"/>
  <c r="AV8"/>
  <c r="AU8"/>
  <c r="Q8"/>
  <c r="P8"/>
  <c r="O8"/>
  <c r="N8"/>
  <c r="M8"/>
  <c r="L8"/>
  <c r="K8"/>
  <c r="J8"/>
  <c r="I8"/>
  <c r="H8"/>
  <c r="G8"/>
  <c r="F8"/>
  <c r="E8"/>
  <c r="B8"/>
  <c r="A8"/>
  <c r="BR8" s="1"/>
  <c r="AW7"/>
  <c r="AV7"/>
  <c r="AU7"/>
  <c r="Q7"/>
  <c r="P7"/>
  <c r="O7"/>
  <c r="N7"/>
  <c r="M7"/>
  <c r="L7"/>
  <c r="K7"/>
  <c r="J7"/>
  <c r="I7"/>
  <c r="H7"/>
  <c r="G7"/>
  <c r="F7"/>
  <c r="E7"/>
  <c r="B7"/>
  <c r="A7"/>
  <c r="BQ7" s="1"/>
  <c r="AW6"/>
  <c r="AV6"/>
  <c r="AU6"/>
  <c r="Q6"/>
  <c r="P6"/>
  <c r="O6"/>
  <c r="N6"/>
  <c r="M6"/>
  <c r="L6"/>
  <c r="K6"/>
  <c r="J6"/>
  <c r="I6"/>
  <c r="H6"/>
  <c r="G6"/>
  <c r="F6"/>
  <c r="E6"/>
  <c r="B6"/>
  <c r="A6"/>
  <c r="BQ6" s="1"/>
  <c r="F2"/>
  <c r="E2"/>
  <c r="G6" i="11"/>
  <c r="AX31"/>
  <c r="AW31"/>
  <c r="AV31"/>
  <c r="R31"/>
  <c r="Q31"/>
  <c r="P31"/>
  <c r="O31"/>
  <c r="N31"/>
  <c r="M31"/>
  <c r="L31"/>
  <c r="K31"/>
  <c r="J31"/>
  <c r="I31"/>
  <c r="H31"/>
  <c r="G31"/>
  <c r="F31"/>
  <c r="B31"/>
  <c r="A31"/>
  <c r="AX30"/>
  <c r="AW30"/>
  <c r="AV30"/>
  <c r="S30"/>
  <c r="R30"/>
  <c r="Q30"/>
  <c r="P30"/>
  <c r="O30"/>
  <c r="N30"/>
  <c r="M30"/>
  <c r="L30"/>
  <c r="K30"/>
  <c r="J30"/>
  <c r="I30"/>
  <c r="H30"/>
  <c r="G30"/>
  <c r="F30"/>
  <c r="B30"/>
  <c r="A30"/>
  <c r="AX29"/>
  <c r="AW29"/>
  <c r="AV29"/>
  <c r="S29"/>
  <c r="R29"/>
  <c r="Q29"/>
  <c r="P29"/>
  <c r="O29"/>
  <c r="N29"/>
  <c r="M29"/>
  <c r="L29"/>
  <c r="K29"/>
  <c r="J29"/>
  <c r="I29"/>
  <c r="H29"/>
  <c r="G29"/>
  <c r="F29"/>
  <c r="B29"/>
  <c r="A29"/>
  <c r="AX28"/>
  <c r="AW28"/>
  <c r="AV28"/>
  <c r="S28"/>
  <c r="R28"/>
  <c r="Q28"/>
  <c r="P28"/>
  <c r="O28"/>
  <c r="N28"/>
  <c r="M28"/>
  <c r="L28"/>
  <c r="K28"/>
  <c r="J28"/>
  <c r="I28"/>
  <c r="H28"/>
  <c r="G28"/>
  <c r="F28"/>
  <c r="B28"/>
  <c r="A28"/>
  <c r="AX27"/>
  <c r="AW27"/>
  <c r="AV27"/>
  <c r="S27"/>
  <c r="R27"/>
  <c r="Q27"/>
  <c r="P27"/>
  <c r="O27"/>
  <c r="N27"/>
  <c r="M27"/>
  <c r="L27"/>
  <c r="K27"/>
  <c r="J27"/>
  <c r="I27"/>
  <c r="H27"/>
  <c r="G27"/>
  <c r="F27"/>
  <c r="B27"/>
  <c r="A27"/>
  <c r="AX26"/>
  <c r="AW26"/>
  <c r="AV26"/>
  <c r="S26"/>
  <c r="R26"/>
  <c r="Q26"/>
  <c r="P26"/>
  <c r="O26"/>
  <c r="N26"/>
  <c r="M26"/>
  <c r="L26"/>
  <c r="K26"/>
  <c r="J26"/>
  <c r="I26"/>
  <c r="H26"/>
  <c r="G26"/>
  <c r="F26"/>
  <c r="B26"/>
  <c r="A26"/>
  <c r="AX25"/>
  <c r="AW25"/>
  <c r="AV25"/>
  <c r="S25"/>
  <c r="R25"/>
  <c r="Q25"/>
  <c r="P25"/>
  <c r="O25"/>
  <c r="N25"/>
  <c r="M25"/>
  <c r="L25"/>
  <c r="K25"/>
  <c r="J25"/>
  <c r="I25"/>
  <c r="H25"/>
  <c r="G25"/>
  <c r="F25"/>
  <c r="B25"/>
  <c r="A25"/>
  <c r="AX24"/>
  <c r="AW24"/>
  <c r="AV24"/>
  <c r="S24"/>
  <c r="R24"/>
  <c r="Q24"/>
  <c r="P24"/>
  <c r="O24"/>
  <c r="N24"/>
  <c r="M24"/>
  <c r="L24"/>
  <c r="K24"/>
  <c r="J24"/>
  <c r="I24"/>
  <c r="H24"/>
  <c r="G24"/>
  <c r="F24"/>
  <c r="B24"/>
  <c r="A24"/>
  <c r="AX23"/>
  <c r="AW23"/>
  <c r="AV23"/>
  <c r="S23"/>
  <c r="R23"/>
  <c r="Q23"/>
  <c r="P23"/>
  <c r="O23"/>
  <c r="N23"/>
  <c r="M23"/>
  <c r="L23"/>
  <c r="K23"/>
  <c r="J23"/>
  <c r="I23"/>
  <c r="H23"/>
  <c r="G23"/>
  <c r="F23"/>
  <c r="B23"/>
  <c r="A23"/>
  <c r="AX22"/>
  <c r="AW22"/>
  <c r="AV22"/>
  <c r="S22"/>
  <c r="R22"/>
  <c r="Q22"/>
  <c r="P22"/>
  <c r="O22"/>
  <c r="N22"/>
  <c r="M22"/>
  <c r="L22"/>
  <c r="K22"/>
  <c r="J22"/>
  <c r="I22"/>
  <c r="H22"/>
  <c r="G22"/>
  <c r="F22"/>
  <c r="B22"/>
  <c r="A22"/>
  <c r="AX21"/>
  <c r="AW21"/>
  <c r="AV21"/>
  <c r="S21"/>
  <c r="R21"/>
  <c r="Q21"/>
  <c r="P21"/>
  <c r="O21"/>
  <c r="N21"/>
  <c r="M21"/>
  <c r="L21"/>
  <c r="K21"/>
  <c r="J21"/>
  <c r="I21"/>
  <c r="H21"/>
  <c r="G21"/>
  <c r="F21"/>
  <c r="B21"/>
  <c r="A21"/>
  <c r="AX20"/>
  <c r="AW20"/>
  <c r="AV20"/>
  <c r="S20"/>
  <c r="R20"/>
  <c r="Q20"/>
  <c r="P20"/>
  <c r="O20"/>
  <c r="N20"/>
  <c r="M20"/>
  <c r="L20"/>
  <c r="K20"/>
  <c r="J20"/>
  <c r="I20"/>
  <c r="H20"/>
  <c r="G20"/>
  <c r="F20"/>
  <c r="B20"/>
  <c r="A20"/>
  <c r="AX19"/>
  <c r="AW19"/>
  <c r="AV19"/>
  <c r="S19"/>
  <c r="R19"/>
  <c r="Q19"/>
  <c r="P19"/>
  <c r="O19"/>
  <c r="N19"/>
  <c r="M19"/>
  <c r="L19"/>
  <c r="K19"/>
  <c r="J19"/>
  <c r="I19"/>
  <c r="H19"/>
  <c r="G19"/>
  <c r="F19"/>
  <c r="B19"/>
  <c r="A19"/>
  <c r="AX18"/>
  <c r="AW18"/>
  <c r="AV18"/>
  <c r="S18"/>
  <c r="R18"/>
  <c r="Q18"/>
  <c r="P18"/>
  <c r="O18"/>
  <c r="N18"/>
  <c r="M18"/>
  <c r="L18"/>
  <c r="K18"/>
  <c r="J18"/>
  <c r="I18"/>
  <c r="H18"/>
  <c r="G18"/>
  <c r="F18"/>
  <c r="B18"/>
  <c r="A18"/>
  <c r="AX17"/>
  <c r="AW17"/>
  <c r="AV17"/>
  <c r="S17"/>
  <c r="R17"/>
  <c r="Q17"/>
  <c r="P17"/>
  <c r="O17"/>
  <c r="N17"/>
  <c r="M17"/>
  <c r="L17"/>
  <c r="K17"/>
  <c r="J17"/>
  <c r="I17"/>
  <c r="H17"/>
  <c r="G17"/>
  <c r="F17"/>
  <c r="B17"/>
  <c r="A17"/>
  <c r="AX16"/>
  <c r="AW16"/>
  <c r="AV16"/>
  <c r="S16"/>
  <c r="R16"/>
  <c r="Q16"/>
  <c r="P16"/>
  <c r="O16"/>
  <c r="N16"/>
  <c r="M16"/>
  <c r="L16"/>
  <c r="K16"/>
  <c r="J16"/>
  <c r="I16"/>
  <c r="H16"/>
  <c r="G16"/>
  <c r="F16"/>
  <c r="B16"/>
  <c r="A16"/>
  <c r="AX15"/>
  <c r="AW15"/>
  <c r="AV15"/>
  <c r="S15"/>
  <c r="R15"/>
  <c r="Q15"/>
  <c r="P15"/>
  <c r="O15"/>
  <c r="N15"/>
  <c r="M15"/>
  <c r="L15"/>
  <c r="K15"/>
  <c r="J15"/>
  <c r="I15"/>
  <c r="H15"/>
  <c r="G15"/>
  <c r="F15"/>
  <c r="B15"/>
  <c r="A15"/>
  <c r="AX14"/>
  <c r="AW14"/>
  <c r="AV14"/>
  <c r="S14"/>
  <c r="R14"/>
  <c r="Q14"/>
  <c r="P14"/>
  <c r="O14"/>
  <c r="N14"/>
  <c r="M14"/>
  <c r="L14"/>
  <c r="K14"/>
  <c r="J14"/>
  <c r="I14"/>
  <c r="H14"/>
  <c r="G14"/>
  <c r="F14"/>
  <c r="B14"/>
  <c r="A14"/>
  <c r="AX13"/>
  <c r="AW13"/>
  <c r="AV13"/>
  <c r="S13"/>
  <c r="R13"/>
  <c r="Q13"/>
  <c r="P13"/>
  <c r="O13"/>
  <c r="N13"/>
  <c r="M13"/>
  <c r="L13"/>
  <c r="K13"/>
  <c r="J13"/>
  <c r="I13"/>
  <c r="H13"/>
  <c r="G13"/>
  <c r="F13"/>
  <c r="B13"/>
  <c r="A13"/>
  <c r="AX12"/>
  <c r="AW12"/>
  <c r="AV12"/>
  <c r="S12"/>
  <c r="R12"/>
  <c r="Q12"/>
  <c r="P12"/>
  <c r="O12"/>
  <c r="N12"/>
  <c r="M12"/>
  <c r="L12"/>
  <c r="K12"/>
  <c r="J12"/>
  <c r="I12"/>
  <c r="H12"/>
  <c r="G12"/>
  <c r="F12"/>
  <c r="B12"/>
  <c r="A12"/>
  <c r="AX11"/>
  <c r="AW11"/>
  <c r="AV11"/>
  <c r="S11"/>
  <c r="R11"/>
  <c r="Q11"/>
  <c r="P11"/>
  <c r="O11"/>
  <c r="N11"/>
  <c r="M11"/>
  <c r="L11"/>
  <c r="K11"/>
  <c r="J11"/>
  <c r="I11"/>
  <c r="H11"/>
  <c r="G11"/>
  <c r="F11"/>
  <c r="B11"/>
  <c r="A11"/>
  <c r="AX10"/>
  <c r="AW10"/>
  <c r="AV10"/>
  <c r="S10"/>
  <c r="R10"/>
  <c r="Q10"/>
  <c r="P10"/>
  <c r="O10"/>
  <c r="N10"/>
  <c r="M10"/>
  <c r="L10"/>
  <c r="K10"/>
  <c r="J10"/>
  <c r="I10"/>
  <c r="H10"/>
  <c r="G10"/>
  <c r="F10"/>
  <c r="B10"/>
  <c r="A10"/>
  <c r="AX9"/>
  <c r="AW9"/>
  <c r="AV9"/>
  <c r="S9"/>
  <c r="R9"/>
  <c r="Q9"/>
  <c r="P9"/>
  <c r="O9"/>
  <c r="N9"/>
  <c r="M9"/>
  <c r="L9"/>
  <c r="K9"/>
  <c r="J9"/>
  <c r="I9"/>
  <c r="H9"/>
  <c r="G9"/>
  <c r="F9"/>
  <c r="B9"/>
  <c r="A9"/>
  <c r="AX8"/>
  <c r="AW8"/>
  <c r="AV8"/>
  <c r="R8"/>
  <c r="Q8"/>
  <c r="P8"/>
  <c r="O8"/>
  <c r="N8"/>
  <c r="M8"/>
  <c r="L8"/>
  <c r="K8"/>
  <c r="J8"/>
  <c r="I8"/>
  <c r="H8"/>
  <c r="G8"/>
  <c r="F8"/>
  <c r="B8"/>
  <c r="A8"/>
  <c r="AX7"/>
  <c r="AW7"/>
  <c r="AV7"/>
  <c r="R7"/>
  <c r="Q7"/>
  <c r="P7"/>
  <c r="O7"/>
  <c r="N7"/>
  <c r="M7"/>
  <c r="L7"/>
  <c r="K7"/>
  <c r="J7"/>
  <c r="I7"/>
  <c r="H7"/>
  <c r="G7"/>
  <c r="F7"/>
  <c r="B7"/>
  <c r="A7"/>
  <c r="F6"/>
  <c r="B6"/>
  <c r="V223" i="10"/>
  <c r="U223"/>
  <c r="Q223"/>
  <c r="O223"/>
  <c r="M223"/>
  <c r="K223"/>
  <c r="I223"/>
  <c r="G223"/>
  <c r="F223"/>
  <c r="C223"/>
  <c r="Q222"/>
  <c r="O222"/>
  <c r="M222"/>
  <c r="K222"/>
  <c r="I222"/>
  <c r="G222"/>
  <c r="S221"/>
  <c r="S31" i="11" s="1"/>
  <c r="V215" i="10"/>
  <c r="U215"/>
  <c r="Q215"/>
  <c r="O215"/>
  <c r="M215"/>
  <c r="K215"/>
  <c r="I215"/>
  <c r="G215"/>
  <c r="F215"/>
  <c r="C215"/>
  <c r="Q214"/>
  <c r="O214"/>
  <c r="M214"/>
  <c r="K214"/>
  <c r="I214"/>
  <c r="G214"/>
  <c r="S213"/>
  <c r="V207"/>
  <c r="U207"/>
  <c r="Q207"/>
  <c r="O207"/>
  <c r="M207"/>
  <c r="K207"/>
  <c r="I207"/>
  <c r="G207"/>
  <c r="F207"/>
  <c r="C207"/>
  <c r="Q206"/>
  <c r="O206"/>
  <c r="M206"/>
  <c r="K206"/>
  <c r="I206"/>
  <c r="G206"/>
  <c r="S205"/>
  <c r="V199"/>
  <c r="U199"/>
  <c r="Q199"/>
  <c r="O199"/>
  <c r="M199"/>
  <c r="K199"/>
  <c r="I199"/>
  <c r="G199"/>
  <c r="F199"/>
  <c r="C199"/>
  <c r="Q198"/>
  <c r="O198"/>
  <c r="M198"/>
  <c r="K198"/>
  <c r="I198"/>
  <c r="G198"/>
  <c r="S197"/>
  <c r="V191"/>
  <c r="U191"/>
  <c r="Q191"/>
  <c r="O191"/>
  <c r="M191"/>
  <c r="K191"/>
  <c r="I191"/>
  <c r="G191"/>
  <c r="F191"/>
  <c r="C191"/>
  <c r="Q190"/>
  <c r="O190"/>
  <c r="M190"/>
  <c r="K190"/>
  <c r="I190"/>
  <c r="G190"/>
  <c r="S189"/>
  <c r="V183"/>
  <c r="U183"/>
  <c r="Q183"/>
  <c r="O183"/>
  <c r="M183"/>
  <c r="K183"/>
  <c r="I183"/>
  <c r="G183"/>
  <c r="F183"/>
  <c r="C183"/>
  <c r="Q182"/>
  <c r="O182"/>
  <c r="M182"/>
  <c r="K182"/>
  <c r="I182"/>
  <c r="G182"/>
  <c r="S181"/>
  <c r="V175"/>
  <c r="U175"/>
  <c r="Q175"/>
  <c r="O175"/>
  <c r="M175"/>
  <c r="K175"/>
  <c r="I175"/>
  <c r="G175"/>
  <c r="F175"/>
  <c r="C175"/>
  <c r="Q174"/>
  <c r="O174"/>
  <c r="M174"/>
  <c r="K174"/>
  <c r="I174"/>
  <c r="G174"/>
  <c r="S173"/>
  <c r="V167"/>
  <c r="U167"/>
  <c r="Q167"/>
  <c r="O167"/>
  <c r="M167"/>
  <c r="K167"/>
  <c r="I167"/>
  <c r="G167"/>
  <c r="F167"/>
  <c r="C167"/>
  <c r="Q166"/>
  <c r="O166"/>
  <c r="M166"/>
  <c r="K166"/>
  <c r="I166"/>
  <c r="G166"/>
  <c r="S165"/>
  <c r="V159"/>
  <c r="U159"/>
  <c r="Q159"/>
  <c r="O159"/>
  <c r="M159"/>
  <c r="K159"/>
  <c r="I159"/>
  <c r="G159"/>
  <c r="F159"/>
  <c r="C159"/>
  <c r="Q158"/>
  <c r="O158"/>
  <c r="M158"/>
  <c r="K158"/>
  <c r="I158"/>
  <c r="G158"/>
  <c r="S157"/>
  <c r="V151"/>
  <c r="U151"/>
  <c r="Q151"/>
  <c r="O151"/>
  <c r="M151"/>
  <c r="K151"/>
  <c r="I151"/>
  <c r="G151"/>
  <c r="F151"/>
  <c r="C151"/>
  <c r="Q150"/>
  <c r="O150"/>
  <c r="M150"/>
  <c r="K150"/>
  <c r="I150"/>
  <c r="G150"/>
  <c r="S149"/>
  <c r="V143"/>
  <c r="U143"/>
  <c r="Q143"/>
  <c r="O143"/>
  <c r="M143"/>
  <c r="K143"/>
  <c r="I143"/>
  <c r="G143"/>
  <c r="F143"/>
  <c r="C143"/>
  <c r="Q142"/>
  <c r="O142"/>
  <c r="M142"/>
  <c r="K142"/>
  <c r="I142"/>
  <c r="G142"/>
  <c r="S141"/>
  <c r="V135"/>
  <c r="U135"/>
  <c r="Q135"/>
  <c r="O135"/>
  <c r="M135"/>
  <c r="K135"/>
  <c r="I135"/>
  <c r="G135"/>
  <c r="F135"/>
  <c r="C135"/>
  <c r="Q134"/>
  <c r="O134"/>
  <c r="M134"/>
  <c r="K134"/>
  <c r="I134"/>
  <c r="G134"/>
  <c r="S133"/>
  <c r="V127"/>
  <c r="U127"/>
  <c r="Q127"/>
  <c r="O127"/>
  <c r="M127"/>
  <c r="K127"/>
  <c r="I127"/>
  <c r="G127"/>
  <c r="F127"/>
  <c r="C127"/>
  <c r="Q126"/>
  <c r="O126"/>
  <c r="M126"/>
  <c r="K126"/>
  <c r="I126"/>
  <c r="G126"/>
  <c r="S125"/>
  <c r="V119"/>
  <c r="U119"/>
  <c r="Q119"/>
  <c r="O119"/>
  <c r="M119"/>
  <c r="K119"/>
  <c r="I119"/>
  <c r="G119"/>
  <c r="F119"/>
  <c r="C119"/>
  <c r="Q118"/>
  <c r="O118"/>
  <c r="M118"/>
  <c r="K118"/>
  <c r="I118"/>
  <c r="G118"/>
  <c r="S117"/>
  <c r="V111"/>
  <c r="U111"/>
  <c r="Q111"/>
  <c r="O111"/>
  <c r="M111"/>
  <c r="K111"/>
  <c r="I111"/>
  <c r="G111"/>
  <c r="F111"/>
  <c r="C111"/>
  <c r="Q110"/>
  <c r="O110"/>
  <c r="M110"/>
  <c r="K110"/>
  <c r="I110"/>
  <c r="G110"/>
  <c r="S109"/>
  <c r="V103"/>
  <c r="U103"/>
  <c r="Q103"/>
  <c r="O103"/>
  <c r="M103"/>
  <c r="K103"/>
  <c r="I103"/>
  <c r="G103"/>
  <c r="F103"/>
  <c r="C103"/>
  <c r="Q102"/>
  <c r="O102"/>
  <c r="M102"/>
  <c r="K102"/>
  <c r="I102"/>
  <c r="G102"/>
  <c r="S101"/>
  <c r="V95"/>
  <c r="U95"/>
  <c r="Q95"/>
  <c r="O95"/>
  <c r="M95"/>
  <c r="K95"/>
  <c r="I95"/>
  <c r="G95"/>
  <c r="F95"/>
  <c r="C95"/>
  <c r="Q94"/>
  <c r="O94"/>
  <c r="M94"/>
  <c r="K94"/>
  <c r="I94"/>
  <c r="G94"/>
  <c r="S93"/>
  <c r="V87"/>
  <c r="U87"/>
  <c r="Q87"/>
  <c r="O87"/>
  <c r="M87"/>
  <c r="K87"/>
  <c r="I87"/>
  <c r="G87"/>
  <c r="F87"/>
  <c r="C87"/>
  <c r="Q86"/>
  <c r="O86"/>
  <c r="M86"/>
  <c r="K86"/>
  <c r="I86"/>
  <c r="G86"/>
  <c r="S85"/>
  <c r="V79"/>
  <c r="U79"/>
  <c r="Q79"/>
  <c r="O79"/>
  <c r="M79"/>
  <c r="K79"/>
  <c r="I79"/>
  <c r="G79"/>
  <c r="F79"/>
  <c r="C79"/>
  <c r="Q78"/>
  <c r="O78"/>
  <c r="M78"/>
  <c r="K78"/>
  <c r="I78"/>
  <c r="G78"/>
  <c r="S77"/>
  <c r="V71"/>
  <c r="U71"/>
  <c r="Q71"/>
  <c r="O71"/>
  <c r="M71"/>
  <c r="K71"/>
  <c r="I71"/>
  <c r="G71"/>
  <c r="F71"/>
  <c r="C71"/>
  <c r="Q70"/>
  <c r="O70"/>
  <c r="M70"/>
  <c r="K70"/>
  <c r="I70"/>
  <c r="G70"/>
  <c r="S69"/>
  <c r="V63"/>
  <c r="U63"/>
  <c r="Q63"/>
  <c r="O63"/>
  <c r="M63"/>
  <c r="K63"/>
  <c r="I63"/>
  <c r="G63"/>
  <c r="F63"/>
  <c r="C63"/>
  <c r="Q62"/>
  <c r="O62"/>
  <c r="M62"/>
  <c r="K62"/>
  <c r="I62"/>
  <c r="G62"/>
  <c r="S61"/>
  <c r="V55"/>
  <c r="U55"/>
  <c r="Q55"/>
  <c r="O55"/>
  <c r="M55"/>
  <c r="K55"/>
  <c r="I55"/>
  <c r="G55"/>
  <c r="F55"/>
  <c r="C55"/>
  <c r="Q54"/>
  <c r="O54"/>
  <c r="M54"/>
  <c r="K54"/>
  <c r="I54"/>
  <c r="G54"/>
  <c r="S53"/>
  <c r="C39"/>
  <c r="V47"/>
  <c r="U47"/>
  <c r="Q47"/>
  <c r="O47"/>
  <c r="M47"/>
  <c r="K47"/>
  <c r="I47"/>
  <c r="G47"/>
  <c r="F47"/>
  <c r="C47"/>
  <c r="Q46"/>
  <c r="O46"/>
  <c r="M46"/>
  <c r="K46"/>
  <c r="I46"/>
  <c r="G46"/>
  <c r="S45"/>
  <c r="V39"/>
  <c r="U39"/>
  <c r="Q39"/>
  <c r="O39"/>
  <c r="M39"/>
  <c r="K39"/>
  <c r="I39"/>
  <c r="G39"/>
  <c r="F39"/>
  <c r="Q38"/>
  <c r="O38"/>
  <c r="M38"/>
  <c r="K38"/>
  <c r="I38"/>
  <c r="G38"/>
  <c r="S37"/>
  <c r="S8" i="11" s="1"/>
  <c r="R8" i="15" l="1"/>
  <c r="AX30"/>
  <c r="BJ14"/>
  <c r="BF22"/>
  <c r="BR10"/>
  <c r="BJ18"/>
  <c r="BI9"/>
  <c r="BN14"/>
  <c r="BR22"/>
  <c r="BJ30"/>
  <c r="BN26"/>
  <c r="BN10"/>
  <c r="BF18"/>
  <c r="BB26"/>
  <c r="AX10"/>
  <c r="BE13"/>
  <c r="BA17"/>
  <c r="BM21"/>
  <c r="BI25"/>
  <c r="BR26"/>
  <c r="BN30"/>
  <c r="BB10"/>
  <c r="AX14"/>
  <c r="BQ17"/>
  <c r="BB22"/>
  <c r="AX26"/>
  <c r="BE29"/>
  <c r="AZ8"/>
  <c r="BP8"/>
  <c r="BH16"/>
  <c r="BD20"/>
  <c r="BT20"/>
  <c r="AZ24"/>
  <c r="BP24"/>
  <c r="BL28"/>
  <c r="BH12"/>
  <c r="BD8"/>
  <c r="BT8"/>
  <c r="BM9"/>
  <c r="BF10"/>
  <c r="AZ12"/>
  <c r="BP12"/>
  <c r="BI13"/>
  <c r="BB14"/>
  <c r="BR14"/>
  <c r="BL16"/>
  <c r="BE17"/>
  <c r="AX18"/>
  <c r="BN18"/>
  <c r="BH20"/>
  <c r="BA21"/>
  <c r="BQ21"/>
  <c r="BJ22"/>
  <c r="BD24"/>
  <c r="BT24"/>
  <c r="BM25"/>
  <c r="BF26"/>
  <c r="AZ28"/>
  <c r="BP28"/>
  <c r="BI29"/>
  <c r="BB30"/>
  <c r="BR30"/>
  <c r="BL12"/>
  <c r="BL8"/>
  <c r="BE9"/>
  <c r="BA13"/>
  <c r="BQ13"/>
  <c r="BD16"/>
  <c r="BT16"/>
  <c r="BM17"/>
  <c r="AZ20"/>
  <c r="BP20"/>
  <c r="BI21"/>
  <c r="BL24"/>
  <c r="BE25"/>
  <c r="BH28"/>
  <c r="BA29"/>
  <c r="BQ29"/>
  <c r="BH8"/>
  <c r="BA9"/>
  <c r="BQ9"/>
  <c r="BJ10"/>
  <c r="BD12"/>
  <c r="BT12"/>
  <c r="BM13"/>
  <c r="BF14"/>
  <c r="AZ16"/>
  <c r="BP16"/>
  <c r="BI17"/>
  <c r="BB18"/>
  <c r="BR18"/>
  <c r="BL20"/>
  <c r="BE21"/>
  <c r="AX22"/>
  <c r="BN22"/>
  <c r="BH24"/>
  <c r="BA25"/>
  <c r="BQ25"/>
  <c r="BJ26"/>
  <c r="BD28"/>
  <c r="BT28"/>
  <c r="BM29"/>
  <c r="BF30"/>
  <c r="BK6"/>
  <c r="AY11"/>
  <c r="BG11"/>
  <c r="BO11"/>
  <c r="BS11"/>
  <c r="BC15"/>
  <c r="BK15"/>
  <c r="BS15"/>
  <c r="AY19"/>
  <c r="BC23"/>
  <c r="BC27"/>
  <c r="BK27"/>
  <c r="BS27"/>
  <c r="AY31"/>
  <c r="BG31"/>
  <c r="BO31"/>
  <c r="AZ6"/>
  <c r="BD6"/>
  <c r="BH6"/>
  <c r="BL6"/>
  <c r="BP6"/>
  <c r="BT6" s="1"/>
  <c r="BA8"/>
  <c r="BE8"/>
  <c r="BI8"/>
  <c r="BM8"/>
  <c r="BQ8"/>
  <c r="AX9"/>
  <c r="BB9"/>
  <c r="BF9"/>
  <c r="BJ9"/>
  <c r="BN9"/>
  <c r="BR9"/>
  <c r="AY10"/>
  <c r="BC10"/>
  <c r="BG10"/>
  <c r="BK10"/>
  <c r="BO10"/>
  <c r="BS10"/>
  <c r="AZ11"/>
  <c r="BD11"/>
  <c r="BH11"/>
  <c r="BL11"/>
  <c r="BP11"/>
  <c r="BT11"/>
  <c r="BA12"/>
  <c r="BE12"/>
  <c r="BI12"/>
  <c r="BM12"/>
  <c r="BQ12"/>
  <c r="AX13"/>
  <c r="BB13"/>
  <c r="BF13"/>
  <c r="BJ13"/>
  <c r="BN13"/>
  <c r="BR13"/>
  <c r="AY14"/>
  <c r="BC14"/>
  <c r="BG14"/>
  <c r="BK14"/>
  <c r="BO14"/>
  <c r="BS14"/>
  <c r="AZ15"/>
  <c r="BD15"/>
  <c r="BH15"/>
  <c r="BL15"/>
  <c r="BP15"/>
  <c r="BT15"/>
  <c r="BA16"/>
  <c r="BE16"/>
  <c r="BI16"/>
  <c r="BM16"/>
  <c r="BQ16"/>
  <c r="AX17"/>
  <c r="BB17"/>
  <c r="BF17"/>
  <c r="BJ17"/>
  <c r="BN17"/>
  <c r="BR17"/>
  <c r="AY18"/>
  <c r="BC18"/>
  <c r="BG18"/>
  <c r="BK18"/>
  <c r="BO18"/>
  <c r="BS18"/>
  <c r="AZ19"/>
  <c r="BD19"/>
  <c r="BH19"/>
  <c r="BL19"/>
  <c r="BP19"/>
  <c r="BT19"/>
  <c r="BA20"/>
  <c r="BE20"/>
  <c r="BI20"/>
  <c r="BM20"/>
  <c r="BQ20"/>
  <c r="AX21"/>
  <c r="BB21"/>
  <c r="BF21"/>
  <c r="BJ21"/>
  <c r="BN21"/>
  <c r="BR21"/>
  <c r="AY22"/>
  <c r="BC22"/>
  <c r="BG22"/>
  <c r="BK22"/>
  <c r="BO22"/>
  <c r="BS22"/>
  <c r="AZ23"/>
  <c r="BD23"/>
  <c r="BH23"/>
  <c r="BL23"/>
  <c r="BP23"/>
  <c r="BT23"/>
  <c r="BA24"/>
  <c r="BE24"/>
  <c r="BI24"/>
  <c r="BM24"/>
  <c r="BQ24"/>
  <c r="AX25"/>
  <c r="BB25"/>
  <c r="BF25"/>
  <c r="BJ25"/>
  <c r="BN25"/>
  <c r="BR25"/>
  <c r="AY26"/>
  <c r="BC26"/>
  <c r="BG26"/>
  <c r="BK26"/>
  <c r="BO26"/>
  <c r="BS26"/>
  <c r="AZ27"/>
  <c r="BD27"/>
  <c r="BH27"/>
  <c r="BL27"/>
  <c r="BP27"/>
  <c r="BT27"/>
  <c r="BA28"/>
  <c r="BE28"/>
  <c r="BI28"/>
  <c r="BM28"/>
  <c r="BQ28"/>
  <c r="AX29"/>
  <c r="BB29"/>
  <c r="BF29"/>
  <c r="BJ29"/>
  <c r="BN29"/>
  <c r="BR29"/>
  <c r="AY30"/>
  <c r="BC30"/>
  <c r="BG30"/>
  <c r="BK30"/>
  <c r="BO30"/>
  <c r="BS30"/>
  <c r="AZ31"/>
  <c r="BD31"/>
  <c r="BH31"/>
  <c r="BL31"/>
  <c r="BP31"/>
  <c r="BT31"/>
  <c r="AY6"/>
  <c r="BG6"/>
  <c r="AY15"/>
  <c r="BG15"/>
  <c r="BO15"/>
  <c r="BC19"/>
  <c r="BK19"/>
  <c r="BO19"/>
  <c r="BS19"/>
  <c r="AY23"/>
  <c r="AY27"/>
  <c r="BG27"/>
  <c r="BO27"/>
  <c r="BC31"/>
  <c r="BS31"/>
  <c r="AX6"/>
  <c r="BB6"/>
  <c r="BF6"/>
  <c r="BJ6"/>
  <c r="BN6"/>
  <c r="BR6"/>
  <c r="AY8"/>
  <c r="BC8"/>
  <c r="BG8"/>
  <c r="BK8"/>
  <c r="BO8"/>
  <c r="BS8"/>
  <c r="AZ9"/>
  <c r="BD9"/>
  <c r="BH9"/>
  <c r="BL9"/>
  <c r="BP9"/>
  <c r="BT9"/>
  <c r="BA10"/>
  <c r="BE10"/>
  <c r="BI10"/>
  <c r="BM10"/>
  <c r="BQ10"/>
  <c r="AX11"/>
  <c r="BB11"/>
  <c r="BF11"/>
  <c r="BJ11"/>
  <c r="BN11"/>
  <c r="BR11"/>
  <c r="AY12"/>
  <c r="BC12"/>
  <c r="BG12"/>
  <c r="BK12"/>
  <c r="BO12"/>
  <c r="BS12"/>
  <c r="AZ13"/>
  <c r="BD13"/>
  <c r="BH13"/>
  <c r="BL13"/>
  <c r="BP13"/>
  <c r="BT13"/>
  <c r="BA14"/>
  <c r="BE14"/>
  <c r="BI14"/>
  <c r="BM14"/>
  <c r="BQ14"/>
  <c r="AX15"/>
  <c r="BB15"/>
  <c r="BF15"/>
  <c r="BJ15"/>
  <c r="BN15"/>
  <c r="BR15"/>
  <c r="AY16"/>
  <c r="BC16"/>
  <c r="BG16"/>
  <c r="BK16"/>
  <c r="BO16"/>
  <c r="BS16"/>
  <c r="AZ17"/>
  <c r="BD17"/>
  <c r="BH17"/>
  <c r="BL17"/>
  <c r="BP17"/>
  <c r="BT17"/>
  <c r="BA18"/>
  <c r="BE18"/>
  <c r="BI18"/>
  <c r="BM18"/>
  <c r="BQ18"/>
  <c r="AX19"/>
  <c r="BB19"/>
  <c r="BF19"/>
  <c r="BJ19"/>
  <c r="BN19"/>
  <c r="BR19"/>
  <c r="AY20"/>
  <c r="BC20"/>
  <c r="BG20"/>
  <c r="BK20"/>
  <c r="BO20"/>
  <c r="BS20"/>
  <c r="AZ21"/>
  <c r="BD21"/>
  <c r="BH21"/>
  <c r="BL21"/>
  <c r="BP21"/>
  <c r="BT21"/>
  <c r="BA22"/>
  <c r="BE22"/>
  <c r="BI22"/>
  <c r="BM22"/>
  <c r="BQ22"/>
  <c r="AX23"/>
  <c r="BB23"/>
  <c r="BF23"/>
  <c r="BJ23"/>
  <c r="BN23"/>
  <c r="BR23"/>
  <c r="AY24"/>
  <c r="BC24"/>
  <c r="BG24"/>
  <c r="BK24"/>
  <c r="BO24"/>
  <c r="BS24"/>
  <c r="AZ25"/>
  <c r="BD25"/>
  <c r="BH25"/>
  <c r="BL25"/>
  <c r="BP25"/>
  <c r="BT25"/>
  <c r="BA26"/>
  <c r="BE26"/>
  <c r="BI26"/>
  <c r="BM26"/>
  <c r="BQ26"/>
  <c r="AX27"/>
  <c r="BB27"/>
  <c r="BF27"/>
  <c r="BJ27"/>
  <c r="BN27"/>
  <c r="BR27"/>
  <c r="AY28"/>
  <c r="BC28"/>
  <c r="BG28"/>
  <c r="BK28"/>
  <c r="BO28"/>
  <c r="BS28"/>
  <c r="AZ29"/>
  <c r="BD29"/>
  <c r="BH29"/>
  <c r="BL29"/>
  <c r="BP29"/>
  <c r="BT29"/>
  <c r="BA30"/>
  <c r="BE30"/>
  <c r="BI30"/>
  <c r="BM30"/>
  <c r="BQ30"/>
  <c r="AX31"/>
  <c r="BB31"/>
  <c r="BF31"/>
  <c r="BJ31"/>
  <c r="BN31"/>
  <c r="BR31"/>
  <c r="BC6"/>
  <c r="BO6"/>
  <c r="BS6"/>
  <c r="BC11"/>
  <c r="BK11"/>
  <c r="BG19"/>
  <c r="BG23"/>
  <c r="BK23"/>
  <c r="BO23"/>
  <c r="BS23"/>
  <c r="BK31"/>
  <c r="BA6"/>
  <c r="BE6"/>
  <c r="BI6"/>
  <c r="BM6"/>
  <c r="AX8"/>
  <c r="BB8"/>
  <c r="BF8"/>
  <c r="BJ8"/>
  <c r="BN8"/>
  <c r="AY9"/>
  <c r="BC9"/>
  <c r="BG9"/>
  <c r="BK9"/>
  <c r="BO9"/>
  <c r="AZ10"/>
  <c r="BD10"/>
  <c r="BH10"/>
  <c r="BL10"/>
  <c r="BP10"/>
  <c r="BA11"/>
  <c r="BE11"/>
  <c r="BI11"/>
  <c r="BM11"/>
  <c r="AX12"/>
  <c r="BB12"/>
  <c r="BF12"/>
  <c r="BJ12"/>
  <c r="BN12"/>
  <c r="AY13"/>
  <c r="BC13"/>
  <c r="BG13"/>
  <c r="BK13"/>
  <c r="BO13"/>
  <c r="AZ14"/>
  <c r="BD14"/>
  <c r="BH14"/>
  <c r="BL14"/>
  <c r="BP14"/>
  <c r="BA15"/>
  <c r="BE15"/>
  <c r="BI15"/>
  <c r="BM15"/>
  <c r="AX16"/>
  <c r="BB16"/>
  <c r="BF16"/>
  <c r="BJ16"/>
  <c r="BN16"/>
  <c r="AY17"/>
  <c r="BC17"/>
  <c r="BG17"/>
  <c r="BK17"/>
  <c r="BO17"/>
  <c r="AZ18"/>
  <c r="BD18"/>
  <c r="BH18"/>
  <c r="BL18"/>
  <c r="BP18"/>
  <c r="BA19"/>
  <c r="BE19"/>
  <c r="BI19"/>
  <c r="BM19"/>
  <c r="AX20"/>
  <c r="BB20"/>
  <c r="BF20"/>
  <c r="BJ20"/>
  <c r="BN20"/>
  <c r="AY21"/>
  <c r="BC21"/>
  <c r="BG21"/>
  <c r="BK21"/>
  <c r="BO21"/>
  <c r="AZ22"/>
  <c r="BD22"/>
  <c r="BH22"/>
  <c r="BL22"/>
  <c r="BP22"/>
  <c r="BA23"/>
  <c r="BE23"/>
  <c r="BI23"/>
  <c r="BM23"/>
  <c r="AX24"/>
  <c r="BB24"/>
  <c r="BF24"/>
  <c r="BJ24"/>
  <c r="BN24"/>
  <c r="AY25"/>
  <c r="BC25"/>
  <c r="BG25"/>
  <c r="BK25"/>
  <c r="BO25"/>
  <c r="AZ26"/>
  <c r="BD26"/>
  <c r="BH26"/>
  <c r="BL26"/>
  <c r="BP26"/>
  <c r="BA27"/>
  <c r="BE27"/>
  <c r="BI27"/>
  <c r="BM27"/>
  <c r="AX28"/>
  <c r="BB28"/>
  <c r="BF28"/>
  <c r="BJ28"/>
  <c r="BN28"/>
  <c r="AY29"/>
  <c r="BC29"/>
  <c r="BG29"/>
  <c r="BK29"/>
  <c r="BO29"/>
  <c r="AZ30"/>
  <c r="BD30"/>
  <c r="BH30"/>
  <c r="BL30"/>
  <c r="BP30"/>
  <c r="BA31"/>
  <c r="BE31"/>
  <c r="BI31"/>
  <c r="BM31"/>
  <c r="AZ7"/>
  <c r="BD7"/>
  <c r="BH7"/>
  <c r="BL7"/>
  <c r="BP7"/>
  <c r="BT7" s="1"/>
  <c r="AY7"/>
  <c r="BC7"/>
  <c r="BG7"/>
  <c r="BK7"/>
  <c r="BO7"/>
  <c r="BS7"/>
  <c r="AX7"/>
  <c r="BB7"/>
  <c r="BF7"/>
  <c r="BJ7"/>
  <c r="BN7"/>
  <c r="BR7"/>
  <c r="BA7"/>
  <c r="BE7"/>
  <c r="BI7"/>
  <c r="BM7"/>
  <c r="V31" i="10"/>
  <c r="U31"/>
  <c r="Q31"/>
  <c r="O31"/>
  <c r="M31"/>
  <c r="K31"/>
  <c r="I31"/>
  <c r="G31"/>
  <c r="F31"/>
  <c r="C31"/>
  <c r="Q30"/>
  <c r="O30"/>
  <c r="M30"/>
  <c r="K30"/>
  <c r="I30"/>
  <c r="G30"/>
  <c r="S29"/>
  <c r="C23"/>
  <c r="AX6" i="11"/>
  <c r="S21" i="10"/>
  <c r="R6" i="15" s="1"/>
  <c r="S7" i="11" l="1"/>
  <c r="R7" i="15"/>
  <c r="R6" i="11"/>
  <c r="Q6"/>
  <c r="P6"/>
  <c r="O6"/>
  <c r="N6"/>
  <c r="M6"/>
  <c r="L6"/>
  <c r="K6"/>
  <c r="J6"/>
  <c r="Q23" i="10"/>
  <c r="O23"/>
  <c r="M23"/>
  <c r="K23"/>
  <c r="I23"/>
  <c r="I6" i="11" s="1"/>
  <c r="G23" i="10"/>
  <c r="G22"/>
  <c r="K22"/>
  <c r="I22"/>
  <c r="F2" i="11"/>
  <c r="G2"/>
  <c r="Q22" i="10" l="1"/>
  <c r="O22"/>
  <c r="M22"/>
  <c r="S6" i="11"/>
  <c r="V23" i="10"/>
  <c r="U23"/>
  <c r="A6" i="11"/>
  <c r="F23" i="10"/>
  <c r="AW6" i="11"/>
  <c r="AV6"/>
  <c r="H6"/>
</calcChain>
</file>

<file path=xl/sharedStrings.xml><?xml version="1.0" encoding="utf-8"?>
<sst xmlns="http://schemas.openxmlformats.org/spreadsheetml/2006/main" count="587" uniqueCount="326">
  <si>
    <t>Gas-oil</t>
  </si>
  <si>
    <t>Type d'installation</t>
  </si>
  <si>
    <t>Code</t>
  </si>
  <si>
    <t>%</t>
  </si>
  <si>
    <t>1.2.</t>
  </si>
  <si>
    <r>
      <t>Identification</t>
    </r>
    <r>
      <rPr>
        <b/>
        <vertAlign val="superscript"/>
        <sz val="10"/>
        <rFont val="Arial Narrow"/>
        <family val="2"/>
      </rPr>
      <t>(I)</t>
    </r>
  </si>
  <si>
    <r>
      <t>Type d'installation</t>
    </r>
    <r>
      <rPr>
        <b/>
        <vertAlign val="superscript"/>
        <sz val="10"/>
        <rFont val="Arial Narrow"/>
        <family val="2"/>
      </rPr>
      <t>(II)</t>
    </r>
    <r>
      <rPr>
        <b/>
        <sz val="10"/>
        <rFont val="Arial Narrow"/>
        <family val="2"/>
      </rPr>
      <t xml:space="preserve">
</t>
    </r>
    <r>
      <rPr>
        <sz val="10"/>
        <rFont val="Arial Narrow"/>
        <family val="2"/>
      </rPr>
      <t>(Code + dénomination si "Autre (à préciser)")</t>
    </r>
    <r>
      <rPr>
        <b/>
        <sz val="10"/>
        <rFont val="Arial Narrow"/>
        <family val="2"/>
      </rPr>
      <t xml:space="preserve">
</t>
    </r>
  </si>
  <si>
    <t>Remplir obligatoirement seulement pour les installations de rubrique 40.50.01.01</t>
  </si>
  <si>
    <r>
      <t>Nb heures exploitation/an</t>
    </r>
    <r>
      <rPr>
        <b/>
        <vertAlign val="superscript"/>
        <sz val="10"/>
        <rFont val="Arial Narrow"/>
        <family val="2"/>
      </rPr>
      <t>(V)</t>
    </r>
    <r>
      <rPr>
        <b/>
        <sz val="10"/>
        <rFont val="Arial Narrow"/>
        <family val="2"/>
      </rPr>
      <t xml:space="preserve"> (h)</t>
    </r>
  </si>
  <si>
    <r>
      <t>Charge moyenne en service (%)</t>
    </r>
    <r>
      <rPr>
        <b/>
        <vertAlign val="superscript"/>
        <sz val="10"/>
        <rFont val="Arial Narrow"/>
        <family val="2"/>
      </rPr>
      <t>(VI)</t>
    </r>
  </si>
  <si>
    <r>
      <t>Code NACE associé</t>
    </r>
    <r>
      <rPr>
        <b/>
        <vertAlign val="superscript"/>
        <sz val="10"/>
        <rFont val="Arial Narrow"/>
        <family val="2"/>
      </rPr>
      <t>(VII)</t>
    </r>
  </si>
  <si>
    <t>1. Chaudière</t>
  </si>
  <si>
    <t xml:space="preserve">2. Moteur </t>
  </si>
  <si>
    <t>3. Turbine à gaz</t>
  </si>
  <si>
    <t>4. Four d'incinération de déchets</t>
  </si>
  <si>
    <t>9. Générateur d'air chaud / Aérotherme</t>
  </si>
  <si>
    <t>10. Installation de post-combustion / Oxydateur thermique</t>
  </si>
  <si>
    <t>40.50.01.02. (50 à &lt; 200 MW IED)</t>
  </si>
  <si>
    <t>40.50.01.01. (1 à &lt; 50 MW MCP)</t>
  </si>
  <si>
    <t>40.50.02 (≥ 200 MW IED)</t>
  </si>
  <si>
    <t>1.1. Gaz naturel</t>
  </si>
  <si>
    <t>1.2. Gaz de pétrole liquéfié</t>
  </si>
  <si>
    <t>1.3. Biométhane</t>
  </si>
  <si>
    <t>2.1. Gas-oil</t>
  </si>
  <si>
    <t>2.2. Fioul-lourd</t>
  </si>
  <si>
    <t>3.1.A1 : Granulé de bois certifié A1</t>
  </si>
  <si>
    <t>3.1.A2 : Granulé de bois certifié A2</t>
  </si>
  <si>
    <t>3.1.I1 : Granulé de bois certifié I1</t>
  </si>
  <si>
    <t>3.1.I2 : Granulé de bois certifié I2</t>
  </si>
  <si>
    <t>3.1.I3 : Granulé de bois certifié I3</t>
  </si>
  <si>
    <t>3.1.nc : Granulé de bois certifié non certifié</t>
  </si>
  <si>
    <t>3.3. Autre combustible SOLIDE (à préciser)</t>
  </si>
  <si>
    <t>2.3. Autre combustible LIQUIDE (à préciser)</t>
  </si>
  <si>
    <t>1.5. Autre combustible GAZEUX (à préciser)</t>
  </si>
  <si>
    <t>1.1.</t>
  </si>
  <si>
    <t>1.3.</t>
  </si>
  <si>
    <t>1.4.</t>
  </si>
  <si>
    <t>1.5.</t>
  </si>
  <si>
    <t>2.1.</t>
  </si>
  <si>
    <t>2.2.</t>
  </si>
  <si>
    <t>2.3.</t>
  </si>
  <si>
    <t>3.1.A1.</t>
  </si>
  <si>
    <t>3.1.A2.</t>
  </si>
  <si>
    <t>3.1.I1.</t>
  </si>
  <si>
    <t>3.1.I2</t>
  </si>
  <si>
    <t>3.1.I3</t>
  </si>
  <si>
    <t>3.1.nc.</t>
  </si>
  <si>
    <t>3.2.A.1.</t>
  </si>
  <si>
    <t>3.2.A1 : Plaquette de bois certifiée A1</t>
  </si>
  <si>
    <t>3.2.A2 : Plaquette de bois certifiée A2</t>
  </si>
  <si>
    <t>3.2.B1 : Plaquette de bois certifiée B1</t>
  </si>
  <si>
    <t>3.2.B2 : Plaquette de bois certifiée B2</t>
  </si>
  <si>
    <t>3.2.A2.</t>
  </si>
  <si>
    <t>3.2.B1.</t>
  </si>
  <si>
    <t>3.2.B.2.</t>
  </si>
  <si>
    <t>1.4. Gaz de bois</t>
  </si>
  <si>
    <t>Codes pour les types d'installation</t>
  </si>
  <si>
    <t>Codes pour les combustibles</t>
  </si>
  <si>
    <t>10. Installation de post-comb. / Oxydateur thermique</t>
  </si>
  <si>
    <t xml:space="preserve">11. Autre </t>
  </si>
  <si>
    <t>5. Autre four AVEC contact direct mat.-gaz de comb.(*)</t>
  </si>
  <si>
    <t>6. Autre four SANS contact direct mat.-gaz de comb.(**)</t>
  </si>
  <si>
    <t>8. Sécheur SANS contact direct mat.-gaz de comb.(**)</t>
  </si>
  <si>
    <t>7. Sécheur AVEC contact direct mat.-gaz de comb.(*)</t>
  </si>
  <si>
    <t>COMBUSTIBLES GAZEUX</t>
  </si>
  <si>
    <t>COMBUSTIBLES LIQUIDES</t>
  </si>
  <si>
    <t>COMBUSTIBLES SOLIDES</t>
  </si>
  <si>
    <r>
      <t xml:space="preserve">A remplir obligatoirement seulement pour les installations de rubrique </t>
    </r>
    <r>
      <rPr>
        <b/>
        <sz val="7"/>
        <color rgb="FFFF0000"/>
        <rFont val="Arial Narrow"/>
        <family val="2"/>
      </rPr>
      <t>40.50.01.01</t>
    </r>
  </si>
  <si>
    <t>I</t>
  </si>
  <si>
    <t>40.60. 01</t>
  </si>
  <si>
    <t>40.60.02</t>
  </si>
  <si>
    <t>40.60.03</t>
  </si>
  <si>
    <t>Autre</t>
  </si>
  <si>
    <t>40.50.01.01.</t>
  </si>
  <si>
    <t>40.50.01.02.</t>
  </si>
  <si>
    <t>40.50.02</t>
  </si>
  <si>
    <t>(0.1 à &lt; 1 MW)</t>
  </si>
  <si>
    <t>(1 à &lt; 200 MW non MCP/IED)</t>
  </si>
  <si>
    <r>
      <t>(</t>
    </r>
    <r>
      <rPr>
        <b/>
        <sz val="11"/>
        <color theme="1"/>
        <rFont val="Calibri"/>
        <family val="2"/>
      </rPr>
      <t>≥ 200 MW non IED)</t>
    </r>
  </si>
  <si>
    <t>Code NACE 2008 associé</t>
  </si>
  <si>
    <t>A</t>
  </si>
  <si>
    <t>B</t>
  </si>
  <si>
    <t>C</t>
  </si>
  <si>
    <t>D</t>
  </si>
  <si>
    <t>E</t>
  </si>
  <si>
    <t>F</t>
  </si>
  <si>
    <t>G</t>
  </si>
  <si>
    <t>H</t>
  </si>
  <si>
    <t>J</t>
  </si>
  <si>
    <t>K</t>
  </si>
  <si>
    <t>L</t>
  </si>
  <si>
    <t>M</t>
  </si>
  <si>
    <t>N</t>
  </si>
  <si>
    <t>O</t>
  </si>
  <si>
    <t>P</t>
  </si>
  <si>
    <t>Q</t>
  </si>
  <si>
    <t>R</t>
  </si>
  <si>
    <t>S</t>
  </si>
  <si>
    <t>T</t>
  </si>
  <si>
    <t>U</t>
  </si>
  <si>
    <t>V</t>
  </si>
  <si>
    <t>W</t>
  </si>
  <si>
    <t>X</t>
  </si>
  <si>
    <t>Y</t>
  </si>
  <si>
    <t>Z</t>
  </si>
  <si>
    <t>Tot.</t>
  </si>
  <si>
    <r>
      <t>Combustible(s)</t>
    </r>
    <r>
      <rPr>
        <b/>
        <vertAlign val="superscript"/>
        <sz val="10"/>
        <rFont val="Arial Narrow"/>
        <family val="2"/>
      </rPr>
      <t>(III), (IV)</t>
    </r>
    <r>
      <rPr>
        <b/>
        <sz val="10"/>
        <rFont val="Arial Narrow"/>
        <family val="2"/>
      </rPr>
      <t xml:space="preserve">
</t>
    </r>
    <r>
      <rPr>
        <sz val="10"/>
        <rFont val="Arial Narrow"/>
        <family val="2"/>
      </rPr>
      <t>(Code + dénomination si "Autre (à préciser)"
 et la proportion si multicombustible, le total devant faire 100%)</t>
    </r>
  </si>
  <si>
    <t>Gaz nat.</t>
  </si>
  <si>
    <t>GPL</t>
  </si>
  <si>
    <t>Biometh.</t>
  </si>
  <si>
    <t>Gaz bois</t>
  </si>
  <si>
    <t>Fioul ld</t>
  </si>
  <si>
    <t>Autre LIQ</t>
  </si>
  <si>
    <t>Autre GAZ</t>
  </si>
  <si>
    <t>Gran. A1</t>
  </si>
  <si>
    <t>Gran. A2</t>
  </si>
  <si>
    <t>Gran. I1</t>
  </si>
  <si>
    <t>Gran. I2</t>
  </si>
  <si>
    <t>Gran. I3</t>
  </si>
  <si>
    <t>Plaq. A1</t>
  </si>
  <si>
    <t>Plaq. A2</t>
  </si>
  <si>
    <t>Plaq. B1</t>
  </si>
  <si>
    <t>Plaq. B2</t>
  </si>
  <si>
    <t>3.2.nc Plaquette de bois non-certifiée</t>
  </si>
  <si>
    <t>1.1 : Gaz naturel</t>
  </si>
  <si>
    <t>1.2 : Gaz de pétrole liquéfié</t>
  </si>
  <si>
    <t>1.3 : Biométhane</t>
  </si>
  <si>
    <t>1.4 : Gaz de bois</t>
  </si>
  <si>
    <t>2.1 : Gas-oil</t>
  </si>
  <si>
    <t>2.2 : Fioul-lourd</t>
  </si>
  <si>
    <t>3.1.nc : Granulé de bois non-certifié</t>
  </si>
  <si>
    <t>Gran. n-c.</t>
  </si>
  <si>
    <t>Nom usuel de l’établissement :</t>
  </si>
  <si>
    <t>Rue (ou lieu-dit)</t>
  </si>
  <si>
    <t>n°</t>
  </si>
  <si>
    <t>boîte</t>
  </si>
  <si>
    <t>Code postal</t>
  </si>
  <si>
    <t>Commune</t>
  </si>
  <si>
    <t xml:space="preserve">Adresse : </t>
  </si>
  <si>
    <t>Nom :</t>
  </si>
  <si>
    <t>Prénom :</t>
  </si>
  <si>
    <t xml:space="preserve">Date du jour : </t>
  </si>
  <si>
    <t xml:space="preserve">Dates </t>
  </si>
  <si>
    <t>Si personne physique</t>
  </si>
  <si>
    <t>Si personne morale :</t>
  </si>
  <si>
    <t>Dénomination ou raison sociale :</t>
  </si>
  <si>
    <t>Courriel de la personne pouvant être contactée au sujet de ce tableau</t>
  </si>
  <si>
    <t>Courriel</t>
  </si>
  <si>
    <t>Téléphone :</t>
  </si>
  <si>
    <r>
      <t xml:space="preserve">Coordonnées du demandeur 
</t>
    </r>
    <r>
      <rPr>
        <sz val="14"/>
        <color theme="1"/>
        <rFont val="Calibri"/>
        <family val="2"/>
        <scheme val="minor"/>
      </rPr>
      <t>(Cadre I du formulaire général de demande de permis)</t>
    </r>
  </si>
  <si>
    <r>
      <t xml:space="preserve">Coordonnées de l’établissement visé par la demande de permis 
</t>
    </r>
    <r>
      <rPr>
        <sz val="14"/>
        <color theme="1"/>
        <rFont val="Calibri"/>
        <family val="2"/>
        <scheme val="minor"/>
      </rPr>
      <t>(Cadre II du formulaire général de demande de permis)</t>
    </r>
  </si>
  <si>
    <t>Commune d'introduction de la demande de permis</t>
  </si>
  <si>
    <t>Charleroi</t>
  </si>
  <si>
    <t xml:space="preserve">Identification (Cf. point IV.5.1. du Formulaire général)
</t>
  </si>
  <si>
    <r>
      <t xml:space="preserve">Rubrique d'activité associée
</t>
    </r>
    <r>
      <rPr>
        <sz val="10"/>
        <rFont val="Arial Narrow"/>
        <family val="2"/>
      </rPr>
      <t>(Cf. IV.2 du Formulaire général)</t>
    </r>
    <r>
      <rPr>
        <b/>
        <sz val="10"/>
        <rFont val="Arial Narrow"/>
        <family val="2"/>
      </rPr>
      <t xml:space="preserve">
</t>
    </r>
  </si>
  <si>
    <r>
      <t xml:space="preserve">Coordonnées du demandeur 
</t>
    </r>
    <r>
      <rPr>
        <sz val="14"/>
        <color theme="1"/>
        <rFont val="Calibri"/>
        <family val="2"/>
        <scheme val="minor"/>
      </rPr>
      <t>(Cadre I du formulaire général des demandes de permis)</t>
    </r>
  </si>
  <si>
    <t>Référence de la demande</t>
  </si>
  <si>
    <t>Liège</t>
  </si>
  <si>
    <t>Mons</t>
  </si>
  <si>
    <t>Namur-Luxembourg</t>
  </si>
  <si>
    <t>DPA</t>
  </si>
  <si>
    <t>Acceptée</t>
  </si>
  <si>
    <t>Refusée</t>
  </si>
  <si>
    <t>DEMANDE</t>
  </si>
  <si>
    <t>N°</t>
  </si>
  <si>
    <t>Statut</t>
  </si>
  <si>
    <r>
      <t xml:space="preserve">Votre demande de permis porte t-elle ?
</t>
    </r>
    <r>
      <rPr>
        <sz val="14"/>
        <color theme="1"/>
        <rFont val="Calibri"/>
        <family val="2"/>
        <scheme val="minor"/>
      </rPr>
      <t>(Cadre III, point III4, 1ère partie du formulaire général de demande de permis)</t>
    </r>
  </si>
  <si>
    <t>Sur un étalissement déjà autorisé</t>
  </si>
  <si>
    <t>Sur la mise en activité d'un nouvel établissement</t>
  </si>
  <si>
    <t>Etablissement</t>
  </si>
  <si>
    <t>D_Enc</t>
  </si>
  <si>
    <t>D_mail</t>
  </si>
  <si>
    <t>PP_Nom</t>
  </si>
  <si>
    <t>PM</t>
  </si>
  <si>
    <t>Cont_Nom</t>
  </si>
  <si>
    <t>Cont_Pr</t>
  </si>
  <si>
    <t>PP_Pre</t>
  </si>
  <si>
    <t>Cont_ml</t>
  </si>
  <si>
    <t>Cont_tel</t>
  </si>
  <si>
    <t>Et_Nom</t>
  </si>
  <si>
    <t>Et_rue</t>
  </si>
  <si>
    <t>Et_num</t>
  </si>
  <si>
    <t>Et_bte</t>
  </si>
  <si>
    <t>Et_CP</t>
  </si>
  <si>
    <t>Et_Com</t>
  </si>
  <si>
    <t>Dem_DPA</t>
  </si>
  <si>
    <t>Dem_Num</t>
  </si>
  <si>
    <t>Dem_Statut</t>
  </si>
  <si>
    <t>DATE MAIL</t>
  </si>
  <si>
    <t>(date de réception du tableau par l'AwAC)</t>
  </si>
  <si>
    <t>Et_NouE</t>
  </si>
  <si>
    <t>Clef</t>
  </si>
  <si>
    <t>FORMULAIRE RELATIF AUX INSTALLATIONS DE COMBUSTION</t>
  </si>
  <si>
    <t>I.</t>
  </si>
  <si>
    <t>II.</t>
  </si>
  <si>
    <t>A partir de la ligne 21 de l'onglet "2. Aide au remplissage", encodez vos installations de combustion</t>
  </si>
  <si>
    <t>en vous laissant guider par les messages qui apparaissent à l'écran au fur et à mesure du remplissage</t>
  </si>
  <si>
    <t>III.</t>
  </si>
  <si>
    <t>Une fois ce tableau rempli, imprimez le et joignez le à l'annexe XXVIII</t>
  </si>
  <si>
    <t>IV.</t>
  </si>
  <si>
    <t xml:space="preserve">V. </t>
  </si>
  <si>
    <t>info-airclimat@wallonie.be</t>
  </si>
  <si>
    <t>UTILISATION DE CE FICHIER EXCEL</t>
  </si>
  <si>
    <t>3.1.B : Granulé de bois certifié B</t>
  </si>
  <si>
    <t>3.2.nc : Plaquette de bois non-certifiée</t>
  </si>
  <si>
    <t>3.1.B.</t>
  </si>
  <si>
    <t>Gran. B</t>
  </si>
  <si>
    <t>3.2.nc</t>
  </si>
  <si>
    <t>Plaq. n-c</t>
  </si>
  <si>
    <t>Autre SOL</t>
  </si>
  <si>
    <r>
      <t>11. Autre (</t>
    </r>
    <r>
      <rPr>
        <sz val="9"/>
        <color rgb="FFFF0000"/>
        <rFont val="Calibri"/>
        <family val="2"/>
        <scheme val="minor"/>
      </rPr>
      <t>PRECISER</t>
    </r>
    <r>
      <rPr>
        <sz val="9"/>
        <color theme="1"/>
        <rFont val="Calibri"/>
        <family val="2"/>
        <scheme val="minor"/>
      </rPr>
      <t>)</t>
    </r>
  </si>
  <si>
    <r>
      <t>3.1.B</t>
    </r>
    <r>
      <rPr>
        <sz val="9"/>
        <color rgb="FF0118BF"/>
        <rFont val="Calibri"/>
        <family val="2"/>
        <scheme val="minor"/>
      </rPr>
      <t xml:space="preserve"> </t>
    </r>
    <r>
      <rPr>
        <sz val="9"/>
        <color theme="1"/>
        <rFont val="Calibri"/>
        <family val="2"/>
        <scheme val="minor"/>
      </rPr>
      <t>: Granulé de bois certifié B</t>
    </r>
  </si>
  <si>
    <r>
      <t>3.2.A</t>
    </r>
    <r>
      <rPr>
        <sz val="9"/>
        <color rgb="FF0118BF"/>
        <rFont val="Calibri"/>
        <family val="2"/>
        <scheme val="minor"/>
      </rPr>
      <t>1</t>
    </r>
    <r>
      <rPr>
        <sz val="9"/>
        <color theme="1"/>
        <rFont val="Calibri"/>
        <family val="2"/>
        <scheme val="minor"/>
      </rPr>
      <t>/</t>
    </r>
    <r>
      <rPr>
        <sz val="9"/>
        <color rgb="FF00B050"/>
        <rFont val="Calibri"/>
        <family val="2"/>
        <scheme val="minor"/>
      </rPr>
      <t>2</t>
    </r>
    <r>
      <rPr>
        <sz val="9"/>
        <color theme="1"/>
        <rFont val="Calibri"/>
        <family val="2"/>
        <scheme val="minor"/>
      </rPr>
      <t xml:space="preserve"> : Plaquette de bois certifiée A</t>
    </r>
    <r>
      <rPr>
        <sz val="9"/>
        <color rgb="FF0118BF"/>
        <rFont val="Calibri"/>
        <family val="2"/>
        <scheme val="minor"/>
      </rPr>
      <t>1</t>
    </r>
    <r>
      <rPr>
        <sz val="9"/>
        <color theme="1"/>
        <rFont val="Calibri"/>
        <family val="2"/>
        <scheme val="minor"/>
      </rPr>
      <t>/</t>
    </r>
    <r>
      <rPr>
        <sz val="9"/>
        <color rgb="FF00B050"/>
        <rFont val="Calibri"/>
        <family val="2"/>
        <scheme val="minor"/>
      </rPr>
      <t>2</t>
    </r>
  </si>
  <si>
    <r>
      <t>3.2.B</t>
    </r>
    <r>
      <rPr>
        <sz val="9"/>
        <color rgb="FF0118BF"/>
        <rFont val="Calibri"/>
        <family val="2"/>
        <scheme val="minor"/>
      </rPr>
      <t>1</t>
    </r>
    <r>
      <rPr>
        <sz val="9"/>
        <color theme="1"/>
        <rFont val="Calibri"/>
        <family val="2"/>
        <scheme val="minor"/>
      </rPr>
      <t>/</t>
    </r>
    <r>
      <rPr>
        <sz val="9"/>
        <color rgb="FF00B050"/>
        <rFont val="Calibri"/>
        <family val="2"/>
        <scheme val="minor"/>
      </rPr>
      <t>2</t>
    </r>
    <r>
      <rPr>
        <sz val="9"/>
        <color theme="1"/>
        <rFont val="Calibri"/>
        <family val="2"/>
        <scheme val="minor"/>
      </rPr>
      <t xml:space="preserve"> : Plaquette de bois certifiée B</t>
    </r>
    <r>
      <rPr>
        <sz val="9"/>
        <color rgb="FF0118BF"/>
        <rFont val="Calibri"/>
        <family val="2"/>
        <scheme val="minor"/>
      </rPr>
      <t>1</t>
    </r>
    <r>
      <rPr>
        <sz val="9"/>
        <color theme="1"/>
        <rFont val="Calibri"/>
        <family val="2"/>
        <scheme val="minor"/>
      </rPr>
      <t>/</t>
    </r>
    <r>
      <rPr>
        <sz val="9"/>
        <color rgb="FF00B050"/>
        <rFont val="Calibri"/>
        <family val="2"/>
        <scheme val="minor"/>
      </rPr>
      <t>2</t>
    </r>
  </si>
  <si>
    <r>
      <t>1.5 : Autre comb. GAZEUX (</t>
    </r>
    <r>
      <rPr>
        <sz val="9"/>
        <color rgb="FFFF0000"/>
        <rFont val="Calibri"/>
        <family val="2"/>
        <scheme val="minor"/>
      </rPr>
      <t>PRECISER</t>
    </r>
    <r>
      <rPr>
        <sz val="9"/>
        <color theme="1"/>
        <rFont val="Calibri"/>
        <family val="2"/>
        <scheme val="minor"/>
      </rPr>
      <t>)</t>
    </r>
  </si>
  <si>
    <r>
      <t>3.3. Autre comb. SOLIDE (</t>
    </r>
    <r>
      <rPr>
        <sz val="9"/>
        <color rgb="FFFF0000"/>
        <rFont val="Calibri"/>
        <family val="2"/>
        <scheme val="minor"/>
      </rPr>
      <t>PRECISER</t>
    </r>
    <r>
      <rPr>
        <sz val="9"/>
        <color theme="1"/>
        <rFont val="Calibri"/>
        <family val="2"/>
        <scheme val="minor"/>
      </rPr>
      <t>)</t>
    </r>
  </si>
  <si>
    <r>
      <t>2.3 : Autre comb. LIQUIDE (</t>
    </r>
    <r>
      <rPr>
        <sz val="9"/>
        <color rgb="FFFF0000"/>
        <rFont val="Calibri"/>
        <family val="2"/>
        <scheme val="minor"/>
      </rPr>
      <t>PRECISER</t>
    </r>
    <r>
      <rPr>
        <sz val="9"/>
        <color theme="1"/>
        <rFont val="Calibri"/>
        <family val="2"/>
        <scheme val="minor"/>
      </rPr>
      <t>)</t>
    </r>
  </si>
  <si>
    <r>
      <t>3.1.A</t>
    </r>
    <r>
      <rPr>
        <sz val="9"/>
        <color rgb="FF0118BF"/>
        <rFont val="Calibri"/>
        <family val="2"/>
        <scheme val="minor"/>
      </rPr>
      <t>1</t>
    </r>
    <r>
      <rPr>
        <sz val="9"/>
        <color theme="1"/>
        <rFont val="Calibri"/>
        <family val="2"/>
        <scheme val="minor"/>
      </rPr>
      <t>/</t>
    </r>
    <r>
      <rPr>
        <sz val="9"/>
        <color rgb="FF00B050"/>
        <rFont val="Calibri"/>
        <family val="2"/>
        <scheme val="minor"/>
      </rPr>
      <t>2</t>
    </r>
    <r>
      <rPr>
        <sz val="9"/>
        <color theme="1"/>
        <rFont val="Calibri"/>
        <family val="2"/>
        <scheme val="minor"/>
      </rPr>
      <t xml:space="preserve"> : Granulé de bois certifié A</t>
    </r>
    <r>
      <rPr>
        <sz val="9"/>
        <color rgb="FF0118BF"/>
        <rFont val="Calibri"/>
        <family val="2"/>
        <scheme val="minor"/>
      </rPr>
      <t>1</t>
    </r>
    <r>
      <rPr>
        <sz val="9"/>
        <color theme="1"/>
        <rFont val="Calibri"/>
        <family val="2"/>
        <scheme val="minor"/>
      </rPr>
      <t>/</t>
    </r>
    <r>
      <rPr>
        <sz val="9"/>
        <color rgb="FF00B050"/>
        <rFont val="Calibri"/>
        <family val="2"/>
        <scheme val="minor"/>
      </rPr>
      <t>2</t>
    </r>
  </si>
  <si>
    <r>
      <t>3.1.</t>
    </r>
    <r>
      <rPr>
        <sz val="9"/>
        <color theme="1"/>
        <rFont val="Times New Roman"/>
        <family val="1"/>
      </rPr>
      <t>I</t>
    </r>
    <r>
      <rPr>
        <sz val="9"/>
        <color rgb="FF0118BF"/>
        <rFont val="Calibri"/>
        <family val="2"/>
        <scheme val="minor"/>
      </rPr>
      <t>1</t>
    </r>
    <r>
      <rPr>
        <sz val="9"/>
        <color theme="1"/>
        <rFont val="Calibri"/>
        <family val="2"/>
        <scheme val="minor"/>
      </rPr>
      <t>/</t>
    </r>
    <r>
      <rPr>
        <sz val="9"/>
        <color rgb="FF00B050"/>
        <rFont val="Calibri"/>
        <family val="2"/>
        <scheme val="minor"/>
      </rPr>
      <t>2</t>
    </r>
    <r>
      <rPr>
        <sz val="9"/>
        <color theme="1"/>
        <rFont val="Calibri"/>
        <family val="2"/>
        <scheme val="minor"/>
      </rPr>
      <t>/</t>
    </r>
    <r>
      <rPr>
        <sz val="9"/>
        <color rgb="FF7030A0"/>
        <rFont val="Calibri"/>
        <family val="2"/>
        <scheme val="minor"/>
      </rPr>
      <t>3</t>
    </r>
    <r>
      <rPr>
        <sz val="9"/>
        <color theme="1"/>
        <rFont val="Calibri"/>
        <family val="2"/>
        <scheme val="minor"/>
      </rPr>
      <t xml:space="preserve"> : Granulé de bois certifié </t>
    </r>
    <r>
      <rPr>
        <sz val="8"/>
        <color theme="1"/>
        <rFont val="Times New Roman"/>
        <family val="1"/>
      </rPr>
      <t>I</t>
    </r>
    <r>
      <rPr>
        <sz val="9"/>
        <color rgb="FF0118BF"/>
        <rFont val="Calibri"/>
        <family val="2"/>
        <scheme val="minor"/>
      </rPr>
      <t>1</t>
    </r>
    <r>
      <rPr>
        <sz val="9"/>
        <color theme="1"/>
        <rFont val="Calibri"/>
        <family val="2"/>
        <scheme val="minor"/>
      </rPr>
      <t>/</t>
    </r>
    <r>
      <rPr>
        <sz val="9"/>
        <color rgb="FF00B050"/>
        <rFont val="Calibri"/>
        <family val="2"/>
        <scheme val="minor"/>
      </rPr>
      <t>2</t>
    </r>
    <r>
      <rPr>
        <sz val="9"/>
        <color theme="1"/>
        <rFont val="Calibri"/>
        <family val="2"/>
        <scheme val="minor"/>
      </rPr>
      <t>/</t>
    </r>
    <r>
      <rPr>
        <sz val="9"/>
        <color rgb="FF7030A0"/>
        <rFont val="Calibri"/>
        <family val="2"/>
        <scheme val="minor"/>
      </rPr>
      <t>3</t>
    </r>
  </si>
  <si>
    <t>Total 
(%)</t>
  </si>
  <si>
    <t>Ech_Per</t>
  </si>
  <si>
    <t>%1</t>
  </si>
  <si>
    <t>%2</t>
  </si>
  <si>
    <t>%3</t>
  </si>
  <si>
    <t>%4</t>
  </si>
  <si>
    <t>%5</t>
  </si>
  <si>
    <t>%6</t>
  </si>
  <si>
    <t>INFOS SUR LES CERTIFICATIONS BIOCOMBUSTIBLES</t>
  </si>
  <si>
    <r>
      <t xml:space="preserve">5. Autre four </t>
    </r>
    <r>
      <rPr>
        <b/>
        <sz val="9"/>
        <color theme="9" tint="-0.249977111117893"/>
        <rFont val="Calibri"/>
        <family val="2"/>
        <scheme val="minor"/>
      </rPr>
      <t>AVEC</t>
    </r>
    <r>
      <rPr>
        <sz val="9"/>
        <color theme="1"/>
        <rFont val="Calibri"/>
        <family val="2"/>
        <scheme val="minor"/>
      </rPr>
      <t xml:space="preserve"> contact direct matières-gaz de combustion...</t>
    </r>
    <r>
      <rPr>
        <b/>
        <vertAlign val="superscript"/>
        <sz val="9"/>
        <color theme="9" tint="-0.249977111117893"/>
        <rFont val="Calibri"/>
        <family val="2"/>
        <scheme val="minor"/>
      </rPr>
      <t>(</t>
    </r>
    <r>
      <rPr>
        <b/>
        <sz val="9"/>
        <color theme="9" tint="-0.249977111117893"/>
        <rFont val="Calibri"/>
        <family val="2"/>
        <scheme val="minor"/>
      </rPr>
      <t>*</t>
    </r>
    <r>
      <rPr>
        <b/>
        <vertAlign val="superscript"/>
        <sz val="9"/>
        <color theme="9" tint="-0.249977111117893"/>
        <rFont val="Calibri"/>
        <family val="2"/>
        <scheme val="minor"/>
      </rPr>
      <t>)</t>
    </r>
  </si>
  <si>
    <r>
      <t xml:space="preserve">6. Autre four </t>
    </r>
    <r>
      <rPr>
        <b/>
        <sz val="9"/>
        <color rgb="FF0070C0"/>
        <rFont val="Calibri"/>
        <family val="2"/>
        <scheme val="minor"/>
      </rPr>
      <t>SANS</t>
    </r>
    <r>
      <rPr>
        <sz val="9"/>
        <color theme="1"/>
        <rFont val="Calibri"/>
        <family val="2"/>
        <scheme val="minor"/>
      </rPr>
      <t xml:space="preserve"> contact direct matières-gaz de combustion...</t>
    </r>
    <r>
      <rPr>
        <b/>
        <vertAlign val="superscript"/>
        <sz val="9"/>
        <color rgb="FF0070C0"/>
        <rFont val="Calibri"/>
        <family val="2"/>
        <scheme val="minor"/>
      </rPr>
      <t>(</t>
    </r>
    <r>
      <rPr>
        <b/>
        <sz val="9"/>
        <color rgb="FF0070C0"/>
        <rFont val="Calibri"/>
        <family val="2"/>
        <scheme val="minor"/>
      </rPr>
      <t>**</t>
    </r>
    <r>
      <rPr>
        <b/>
        <vertAlign val="superscript"/>
        <sz val="9"/>
        <color rgb="FF0070C0"/>
        <rFont val="Calibri"/>
        <family val="2"/>
        <scheme val="minor"/>
      </rPr>
      <t>)</t>
    </r>
  </si>
  <si>
    <r>
      <t xml:space="preserve">7. Sécheur </t>
    </r>
    <r>
      <rPr>
        <b/>
        <sz val="9"/>
        <color theme="9" tint="-0.249977111117893"/>
        <rFont val="Calibri"/>
        <family val="2"/>
        <scheme val="minor"/>
      </rPr>
      <t>AVEC</t>
    </r>
    <r>
      <rPr>
        <sz val="9"/>
        <color theme="1"/>
        <rFont val="Calibri"/>
        <family val="2"/>
        <scheme val="minor"/>
      </rPr>
      <t xml:space="preserve"> contact direct matières-gaz de combustion...</t>
    </r>
    <r>
      <rPr>
        <b/>
        <vertAlign val="superscript"/>
        <sz val="9"/>
        <color theme="9" tint="-0.249977111117893"/>
        <rFont val="Calibri"/>
        <family val="2"/>
        <scheme val="minor"/>
      </rPr>
      <t>(</t>
    </r>
    <r>
      <rPr>
        <b/>
        <sz val="9"/>
        <color theme="9" tint="-0.249977111117893"/>
        <rFont val="Calibri"/>
        <family val="2"/>
        <scheme val="minor"/>
      </rPr>
      <t>*</t>
    </r>
    <r>
      <rPr>
        <b/>
        <vertAlign val="superscript"/>
        <sz val="9"/>
        <color theme="9" tint="-0.249977111117893"/>
        <rFont val="Calibri"/>
        <family val="2"/>
        <scheme val="minor"/>
      </rPr>
      <t>)</t>
    </r>
  </si>
  <si>
    <r>
      <t xml:space="preserve">8. Sécheur </t>
    </r>
    <r>
      <rPr>
        <b/>
        <sz val="9"/>
        <color rgb="FF0070C0"/>
        <rFont val="Calibri"/>
        <family val="2"/>
        <scheme val="minor"/>
      </rPr>
      <t xml:space="preserve">SANS </t>
    </r>
    <r>
      <rPr>
        <sz val="9"/>
        <color theme="1"/>
        <rFont val="Calibri"/>
        <family val="2"/>
        <scheme val="minor"/>
      </rPr>
      <t>contact direct matières-gaz de combustion...</t>
    </r>
    <r>
      <rPr>
        <b/>
        <vertAlign val="superscript"/>
        <sz val="9"/>
        <color rgb="FF0070C0"/>
        <rFont val="Calibri"/>
        <family val="2"/>
        <scheme val="minor"/>
      </rPr>
      <t>(</t>
    </r>
    <r>
      <rPr>
        <b/>
        <sz val="9"/>
        <color rgb="FF0070C0"/>
        <rFont val="Calibri"/>
        <family val="2"/>
        <scheme val="minor"/>
      </rPr>
      <t>**</t>
    </r>
    <r>
      <rPr>
        <b/>
        <vertAlign val="superscript"/>
        <sz val="9"/>
        <color rgb="FF0070C0"/>
        <rFont val="Calibri"/>
        <family val="2"/>
        <scheme val="minor"/>
      </rPr>
      <t>)</t>
    </r>
  </si>
  <si>
    <t>Code 1</t>
  </si>
  <si>
    <t>Code2</t>
  </si>
  <si>
    <t>Code3</t>
  </si>
  <si>
    <t>Code4</t>
  </si>
  <si>
    <t>Code5</t>
  </si>
  <si>
    <t>Code6</t>
  </si>
  <si>
    <t>ANALYSE AwAC</t>
  </si>
  <si>
    <t>OUI</t>
  </si>
  <si>
    <t>NON</t>
  </si>
  <si>
    <t>DECISION FINALE AUTORITE COMPETENTE</t>
  </si>
  <si>
    <t>Modifications apportées au tableau reçu de l'exploitant ?</t>
  </si>
  <si>
    <t xml:space="preserve">  Introduisez vos remarques ici</t>
  </si>
  <si>
    <r>
      <rPr>
        <b/>
        <u/>
        <sz val="11"/>
        <color rgb="FFFF0000"/>
        <rFont val="Calibri"/>
        <family val="2"/>
        <scheme val="minor"/>
      </rPr>
      <t>Rouge</t>
    </r>
    <r>
      <rPr>
        <b/>
        <sz val="11"/>
        <color rgb="FFFF0000"/>
        <rFont val="Calibri"/>
        <family val="2"/>
        <scheme val="minor"/>
      </rPr>
      <t xml:space="preserve"> : Informations à encoder par l'agent traitant.</t>
    </r>
  </si>
  <si>
    <r>
      <rPr>
        <b/>
        <u/>
        <sz val="11"/>
        <color rgb="FF7030A0"/>
        <rFont val="Calibri"/>
        <family val="2"/>
        <scheme val="minor"/>
      </rPr>
      <t>Mauve</t>
    </r>
    <r>
      <rPr>
        <b/>
        <sz val="11"/>
        <color rgb="FF7030A0"/>
        <rFont val="Calibri"/>
        <family val="2"/>
        <scheme val="minor"/>
      </rPr>
      <t xml:space="preserve"> : Informations à encoder par le secrétariat.</t>
    </r>
  </si>
  <si>
    <t>Date de fin d'analyse</t>
  </si>
  <si>
    <t>D_fin_analyse</t>
  </si>
  <si>
    <t>Modifs_tab_ini</t>
  </si>
  <si>
    <t>kW</t>
  </si>
  <si>
    <t>MW</t>
  </si>
  <si>
    <r>
      <rPr>
        <b/>
        <u/>
        <sz val="10"/>
        <rFont val="Arial Narrow"/>
        <family val="2"/>
      </rPr>
      <t xml:space="preserve">
Pn</t>
    </r>
    <r>
      <rPr>
        <b/>
        <sz val="10"/>
        <rFont val="Arial Narrow"/>
        <family val="2"/>
      </rPr>
      <t xml:space="preserve"> par équipement 
</t>
    </r>
    <r>
      <rPr>
        <sz val="10"/>
        <rFont val="Arial Narrow"/>
        <family val="2"/>
      </rPr>
      <t xml:space="preserve">(en </t>
    </r>
    <r>
      <rPr>
        <u/>
        <sz val="10"/>
        <rFont val="Arial Narrow"/>
        <family val="2"/>
      </rPr>
      <t>kW</t>
    </r>
    <r>
      <rPr>
        <sz val="10"/>
        <rFont val="Arial Narrow"/>
        <family val="2"/>
      </rPr>
      <t xml:space="preserve">  ou </t>
    </r>
    <r>
      <rPr>
        <u/>
        <sz val="10"/>
        <rFont val="Arial Narrow"/>
        <family val="2"/>
      </rPr>
      <t>MW</t>
    </r>
    <r>
      <rPr>
        <sz val="10"/>
        <rFont val="Arial Narrow"/>
        <family val="2"/>
      </rPr>
      <t xml:space="preserve"> sur PCI)</t>
    </r>
  </si>
  <si>
    <r>
      <t xml:space="preserve">Combustible(s)
</t>
    </r>
    <r>
      <rPr>
        <sz val="10"/>
        <rFont val="Arial Narrow"/>
        <family val="2"/>
      </rPr>
      <t>(voir codes correspondants ci-dessus)</t>
    </r>
    <r>
      <rPr>
        <b/>
        <sz val="2"/>
        <rFont val="Arial Narrow"/>
        <family val="2"/>
      </rPr>
      <t xml:space="preserve">
</t>
    </r>
    <r>
      <rPr>
        <b/>
        <sz val="6"/>
        <rFont val="Arial Narrow"/>
        <family val="2"/>
      </rPr>
      <t xml:space="preserve">
</t>
    </r>
    <r>
      <rPr>
        <b/>
        <sz val="10"/>
        <rFont val="Arial Narrow"/>
        <family val="2"/>
      </rPr>
      <t>avec proportion si multicombustible 
(</t>
    </r>
    <r>
      <rPr>
        <b/>
        <u/>
        <sz val="10"/>
        <rFont val="Arial Narrow"/>
        <family val="2"/>
      </rPr>
      <t>le total devant faire 100%</t>
    </r>
    <r>
      <rPr>
        <b/>
        <sz val="10"/>
        <rFont val="Arial Narrow"/>
        <family val="2"/>
      </rPr>
      <t xml:space="preserve"> - </t>
    </r>
    <r>
      <rPr>
        <sz val="10"/>
        <rFont val="Arial Narrow"/>
        <family val="2"/>
      </rPr>
      <t>sauf si plus de 6 combustibles nécessitant un encodage dans plusieurs fichiers !</t>
    </r>
    <r>
      <rPr>
        <b/>
        <sz val="10"/>
        <rFont val="Arial Narrow"/>
        <family val="2"/>
      </rPr>
      <t>)</t>
    </r>
  </si>
  <si>
    <r>
      <t xml:space="preserve">
Type d'installation/équipement
</t>
    </r>
    <r>
      <rPr>
        <sz val="10"/>
        <rFont val="Arial Narrow"/>
        <family val="2"/>
      </rPr>
      <t>(voir codes correspondants ci-dessus)</t>
    </r>
    <r>
      <rPr>
        <b/>
        <sz val="10"/>
        <rFont val="Arial Narrow"/>
        <family val="2"/>
      </rPr>
      <t xml:space="preserve">
</t>
    </r>
  </si>
  <si>
    <t>Nb de fois que cet équipement est présent</t>
  </si>
  <si>
    <r>
      <t>Remarques éventuelles :</t>
    </r>
    <r>
      <rPr>
        <b/>
        <sz val="10"/>
        <color theme="9" tint="-0.499984740745262"/>
        <rFont val="Calibri"/>
        <family val="2"/>
      </rPr>
      <t>_</t>
    </r>
  </si>
  <si>
    <r>
      <t xml:space="preserve">Pn
</t>
    </r>
    <r>
      <rPr>
        <sz val="10"/>
        <rFont val="Arial Narrow"/>
        <family val="2"/>
      </rPr>
      <t>(kW/éqt)</t>
    </r>
  </si>
  <si>
    <t>Nb éqts</t>
  </si>
  <si>
    <t>Remarques Demandeur</t>
  </si>
  <si>
    <r>
      <t xml:space="preserve">Puissance nominale 
</t>
    </r>
    <r>
      <rPr>
        <sz val="10"/>
        <rFont val="Arial Narrow"/>
        <family val="2"/>
      </rPr>
      <t>(Pn)</t>
    </r>
  </si>
  <si>
    <t>commune pour transmettre ce courriel à l'AwAC.</t>
  </si>
  <si>
    <t>remplir un second fichier Excel renseignant la (les) installation(s) concernée(s) et les combustibles complémentaires.</t>
  </si>
  <si>
    <t xml:space="preserve">Rem : Il n'est pas nécessaire que vous attendiez la transmission officielle de votre demande auprès de la </t>
  </si>
  <si>
    <t>INFORMATION NON ENCORE REDIGEE</t>
  </si>
  <si>
    <t>SOLIDES : VOIR ONGLET "4. Certif Biocomb. solides"</t>
  </si>
  <si>
    <t>Date encodage demandeur</t>
  </si>
  <si>
    <t>Date réception mail  AwAC</t>
  </si>
  <si>
    <t>Date fin analyse AwAC</t>
  </si>
  <si>
    <t>Personne physique Nom (Demandeur)</t>
  </si>
  <si>
    <t>Personne physique Prénom (Demandeur)</t>
  </si>
  <si>
    <t>Personne morale dénomination (Demandeur)</t>
  </si>
  <si>
    <t>Personne de contact Nom</t>
  </si>
  <si>
    <t>Personne de contact prénom</t>
  </si>
  <si>
    <t>Personne de contact courriel</t>
  </si>
  <si>
    <t>Personne de contact tél.</t>
  </si>
  <si>
    <t>Nom de l'établissement</t>
  </si>
  <si>
    <t>Adresse établissement : Rue</t>
  </si>
  <si>
    <t>Adresse établissement : n°</t>
  </si>
  <si>
    <t>Adresse établissement : bte</t>
  </si>
  <si>
    <t>Adresse établissement : CP</t>
  </si>
  <si>
    <t>Adresse établissement : Commune</t>
  </si>
  <si>
    <t>Etablissement Neuf ou Existant ?</t>
  </si>
  <si>
    <t>DPA d'introduction de la demande</t>
  </si>
  <si>
    <t>N° DPA de la demande</t>
  </si>
  <si>
    <t>Statut de la demande</t>
  </si>
  <si>
    <t>Échéance du permis</t>
  </si>
  <si>
    <t>Clef unique de la demande</t>
  </si>
  <si>
    <t>Remarques introduites par le demandeur</t>
  </si>
  <si>
    <t>Modifs apportées au tab. init. reçu du demandeur ?</t>
  </si>
  <si>
    <r>
      <t>en mettant en objet : "</t>
    </r>
    <r>
      <rPr>
        <b/>
        <sz val="11"/>
        <color theme="1"/>
        <rFont val="Calibri"/>
        <family val="2"/>
        <scheme val="minor"/>
      </rPr>
      <t>PE ANNEXE COMBUSTION</t>
    </r>
    <r>
      <rPr>
        <sz val="11"/>
        <color theme="1"/>
        <rFont val="Calibri"/>
        <family val="2"/>
        <scheme val="minor"/>
      </rPr>
      <t xml:space="preserve">" suivi du </t>
    </r>
    <r>
      <rPr>
        <b/>
        <sz val="11"/>
        <color theme="1"/>
        <rFont val="Calibri"/>
        <family val="2"/>
        <scheme val="minor"/>
      </rPr>
      <t>Nom usuel de l'éablissement concerné</t>
    </r>
    <r>
      <rPr>
        <sz val="11"/>
        <color theme="1"/>
        <rFont val="Calibri"/>
        <family val="2"/>
        <scheme val="minor"/>
      </rPr>
      <t>.</t>
    </r>
  </si>
  <si>
    <t>Remarques complémentaires importantes :</t>
  </si>
  <si>
    <t xml:space="preserve">chargé de la surveillance. </t>
  </si>
  <si>
    <t>-</t>
  </si>
  <si>
    <t>Pour chaque équipement de combustion, les informations utiles doivent être encodées :</t>
  </si>
  <si>
    <r>
      <rPr>
        <u/>
        <sz val="11"/>
        <color theme="1"/>
        <rFont val="Calibri"/>
        <family val="2"/>
        <scheme val="minor"/>
      </rPr>
      <t>Remarque</t>
    </r>
    <r>
      <rPr>
        <sz val="11"/>
        <color theme="1"/>
        <rFont val="Calibri"/>
        <family val="2"/>
        <scheme val="minor"/>
      </rPr>
      <t xml:space="preserve"> :</t>
    </r>
  </si>
  <si>
    <t xml:space="preserve"> soit dans les cases vertes</t>
  </si>
  <si>
    <t xml:space="preserve"> soit dans les cases grises</t>
  </si>
  <si>
    <t xml:space="preserve"> soit dans les cases bleues</t>
  </si>
  <si>
    <t xml:space="preserve"> soit dans les cases roses</t>
  </si>
  <si>
    <t xml:space="preserve"> si le message</t>
  </si>
  <si>
    <r>
      <rPr>
        <b/>
        <sz val="11"/>
        <color rgb="FFFF0000"/>
        <rFont val="Calibri"/>
        <family val="2"/>
        <scheme val="minor"/>
      </rPr>
      <t>1.</t>
    </r>
    <r>
      <rPr>
        <sz val="11"/>
        <rFont val="Calibri"/>
        <family val="2"/>
        <scheme val="minor"/>
      </rPr>
      <t xml:space="preserve"> Si à l'étape II ci-dessus, pour une ou plusieurs installations, vous devez renseigner </t>
    </r>
    <r>
      <rPr>
        <u/>
        <sz val="11"/>
        <rFont val="Calibri"/>
        <family val="2"/>
        <scheme val="minor"/>
      </rPr>
      <t>plus de 6 combustibles</t>
    </r>
    <r>
      <rPr>
        <sz val="11"/>
        <rFont val="Calibri"/>
        <family val="2"/>
        <scheme val="minor"/>
      </rPr>
      <t xml:space="preserve">, merci de </t>
    </r>
  </si>
  <si>
    <r>
      <rPr>
        <b/>
        <sz val="11"/>
        <color rgb="FFFF0000"/>
        <rFont val="Calibri"/>
        <family val="2"/>
        <scheme val="minor"/>
      </rPr>
      <t>3.</t>
    </r>
    <r>
      <rPr>
        <sz val="11"/>
        <rFont val="Calibri"/>
        <family val="2"/>
        <scheme val="minor"/>
      </rPr>
      <t xml:space="preserve"> Par installation , vous devez </t>
    </r>
    <r>
      <rPr>
        <u/>
        <sz val="11"/>
        <rFont val="Calibri"/>
        <family val="2"/>
        <scheme val="minor"/>
      </rPr>
      <t>au minimum</t>
    </r>
    <r>
      <rPr>
        <sz val="11"/>
        <rFont val="Calibri"/>
        <family val="2"/>
        <scheme val="minor"/>
      </rPr>
      <t xml:space="preserve">  avoir renseigné :</t>
    </r>
  </si>
  <si>
    <t>Aucune (&lt; 100 kW)</t>
  </si>
  <si>
    <t>Transmettez ce fichier à l'AwAC par courriel à l'adresse suivante :……………………………………………..</t>
  </si>
  <si>
    <r>
      <rPr>
        <b/>
        <sz val="11"/>
        <color rgb="FFFF0000"/>
        <rFont val="Calibri"/>
        <family val="2"/>
        <scheme val="minor"/>
      </rPr>
      <t>2</t>
    </r>
    <r>
      <rPr>
        <b/>
        <sz val="11"/>
        <rFont val="Calibri"/>
        <family val="2"/>
        <scheme val="minor"/>
      </rPr>
      <t xml:space="preserve">. </t>
    </r>
    <r>
      <rPr>
        <sz val="11"/>
        <rFont val="Calibri"/>
        <family val="2"/>
        <scheme val="minor"/>
      </rPr>
      <t xml:space="preserve">Si un des équipements renseignés est un moteur de Pn </t>
    </r>
    <r>
      <rPr>
        <sz val="11"/>
        <rFont val="Calibri"/>
        <family val="2"/>
      </rPr>
      <t>≥ 400 kW</t>
    </r>
    <r>
      <rPr>
        <sz val="11"/>
        <rFont val="Calibri"/>
        <family val="2"/>
        <scheme val="minor"/>
      </rPr>
      <t xml:space="preserve">, alimenté au gasoil ou au gaz naturel, et que vous déclarez un   </t>
    </r>
  </si>
  <si>
    <r>
      <rPr>
        <u/>
        <sz val="11"/>
        <rFont val="Calibri"/>
        <family val="2"/>
        <scheme val="minor"/>
      </rPr>
      <t>nombre d'heures de fonctionnement annuel &lt; 500 heures</t>
    </r>
    <r>
      <rPr>
        <sz val="11"/>
        <rFont val="Calibri"/>
        <family val="2"/>
        <scheme val="minor"/>
      </rPr>
      <t xml:space="preserve">, les valeurs limites relatives à cet équipement seront moins strictes. </t>
    </r>
  </si>
  <si>
    <r>
      <rPr>
        <b/>
        <sz val="11"/>
        <rFont val="Calibri"/>
        <family val="2"/>
        <scheme val="minor"/>
      </rPr>
      <t>-</t>
    </r>
    <r>
      <rPr>
        <sz val="11"/>
        <rFont val="Calibri"/>
        <family val="2"/>
        <scheme val="minor"/>
      </rPr>
      <t xml:space="preserve"> cet équipement ne pourra pas fonctionner plus de 500 h/an ;    </t>
    </r>
  </si>
  <si>
    <t xml:space="preserve">- un relevé des heures d'exploitation devra être effectué et conservé durant 6 ans à disposition du fonctionnaire </t>
  </si>
  <si>
    <r>
      <rPr>
        <b/>
        <sz val="11"/>
        <rFont val="Calibri"/>
        <family val="2"/>
        <scheme val="minor"/>
      </rPr>
      <t>Attention toutefois</t>
    </r>
    <r>
      <rPr>
        <sz val="11"/>
        <rFont val="Calibri"/>
        <family val="2"/>
        <scheme val="minor"/>
      </rPr>
      <t xml:space="preserve"> au fait que dans ce cas :    </t>
    </r>
  </si>
  <si>
    <t>- le n° d'identification ;</t>
  </si>
  <si>
    <t>- le type d'installation/équipement (chaudière, moteur,…) ;</t>
  </si>
  <si>
    <t>- le nombre de fois que cet équipement est présent ;</t>
  </si>
  <si>
    <t>- La puissance nominale (Pn) de l'équipement ;</t>
  </si>
  <si>
    <t>- La rubrique d'activité associée ;</t>
  </si>
  <si>
    <t>- le(s) combustible(s) utilisé(s), et en quelle proportion ;</t>
  </si>
  <si>
    <t>- le nombre d'heures d'exploitation annuel estimé.</t>
  </si>
  <si>
    <t>Introduisez les quelques informations administratives demandées  au premier onglet ("1. Infos administratives").</t>
  </si>
  <si>
    <t>Il faut remplir autant de lignes que votre demande compte d'installations de combustion</t>
  </si>
  <si>
    <t>(une installation pouvant contenir plusieurs fois le même équipement).</t>
  </si>
  <si>
    <t>(menu déroulant) ;</t>
  </si>
  <si>
    <t>(encodage normal) ;</t>
  </si>
  <si>
    <t>apparait au dessus ;</t>
  </si>
  <si>
    <t>apparait au dessus.</t>
  </si>
  <si>
    <t>(Formulaire relatif aux installations de combustion).</t>
  </si>
  <si>
    <t>Enregistrez ce fichier Excel sur votre ordinateur.</t>
  </si>
  <si>
    <t>que si vous déclarez 500 heures ou plus.</t>
  </si>
</sst>
</file>

<file path=xl/styles.xml><?xml version="1.0" encoding="utf-8"?>
<styleSheet xmlns="http://schemas.openxmlformats.org/spreadsheetml/2006/main">
  <numFmts count="3">
    <numFmt numFmtId="164" formatCode="0.0%"/>
    <numFmt numFmtId="165" formatCode="dd\-mm\-yy;@"/>
    <numFmt numFmtId="166" formatCode="d/mm/yy;@"/>
  </numFmts>
  <fonts count="85">
    <font>
      <sz val="11"/>
      <color theme="1"/>
      <name val="Calibri"/>
      <family val="2"/>
      <scheme val="minor"/>
    </font>
    <font>
      <sz val="11"/>
      <color rgb="FFFF0000"/>
      <name val="Calibri"/>
      <family val="2"/>
      <scheme val="minor"/>
    </font>
    <font>
      <u/>
      <sz val="11"/>
      <color theme="10"/>
      <name val="Calibri"/>
      <family val="2"/>
    </font>
    <font>
      <b/>
      <sz val="11"/>
      <color theme="1"/>
      <name val="Calibri"/>
      <family val="2"/>
      <scheme val="minor"/>
    </font>
    <font>
      <sz val="10"/>
      <color theme="1"/>
      <name val="Calibri"/>
      <family val="2"/>
      <scheme val="minor"/>
    </font>
    <font>
      <b/>
      <sz val="10"/>
      <name val="Arial Narrow"/>
      <family val="2"/>
    </font>
    <font>
      <b/>
      <vertAlign val="superscript"/>
      <sz val="10"/>
      <name val="Arial Narrow"/>
      <family val="2"/>
    </font>
    <font>
      <sz val="10"/>
      <name val="Arial Narrow"/>
      <family val="2"/>
    </font>
    <font>
      <sz val="10"/>
      <name val="Times New Roman"/>
      <family val="1"/>
    </font>
    <font>
      <sz val="10"/>
      <color rgb="FFFF0000"/>
      <name val="Calibri"/>
      <family val="2"/>
      <scheme val="minor"/>
    </font>
    <font>
      <sz val="10"/>
      <color rgb="FFFF0000"/>
      <name val="Times New Roman"/>
      <family val="1"/>
    </font>
    <font>
      <sz val="10"/>
      <name val="Calibri"/>
      <family val="2"/>
    </font>
    <font>
      <sz val="8"/>
      <name val="Arial Narrow"/>
      <family val="2"/>
    </font>
    <font>
      <b/>
      <sz val="8"/>
      <name val="Arial Narrow"/>
      <family val="2"/>
    </font>
    <font>
      <b/>
      <sz val="10"/>
      <color theme="1"/>
      <name val="Calibri"/>
      <family val="2"/>
      <scheme val="minor"/>
    </font>
    <font>
      <sz val="8"/>
      <name val="Calibri"/>
      <family val="2"/>
      <scheme val="minor"/>
    </font>
    <font>
      <sz val="10"/>
      <name val="Calibri"/>
      <family val="2"/>
      <scheme val="minor"/>
    </font>
    <font>
      <i/>
      <sz val="11"/>
      <color theme="1"/>
      <name val="Calibri"/>
      <family val="2"/>
      <scheme val="minor"/>
    </font>
    <font>
      <i/>
      <sz val="10"/>
      <color theme="1"/>
      <name val="Calibri"/>
      <family val="2"/>
      <scheme val="minor"/>
    </font>
    <font>
      <b/>
      <sz val="10"/>
      <name val="Times New Roman"/>
      <family val="1"/>
    </font>
    <font>
      <b/>
      <sz val="10"/>
      <name val="Calibri"/>
      <family val="2"/>
    </font>
    <font>
      <b/>
      <sz val="7"/>
      <color rgb="FFFF0000"/>
      <name val="Arial Narrow"/>
      <family val="2"/>
    </font>
    <font>
      <sz val="7"/>
      <color rgb="FFFF0000"/>
      <name val="Arial Narrow"/>
      <family val="2"/>
    </font>
    <font>
      <i/>
      <sz val="9"/>
      <color theme="1"/>
      <name val="Calibri"/>
      <family val="2"/>
      <scheme val="minor"/>
    </font>
    <font>
      <b/>
      <sz val="11"/>
      <color theme="1"/>
      <name val="Calibri"/>
      <family val="2"/>
    </font>
    <font>
      <b/>
      <sz val="9"/>
      <color theme="9" tint="-0.249977111117893"/>
      <name val="Calibri"/>
      <family val="2"/>
      <scheme val="minor"/>
    </font>
    <font>
      <b/>
      <sz val="9"/>
      <color rgb="FF0070C0"/>
      <name val="Calibri"/>
      <family val="2"/>
      <scheme val="minor"/>
    </font>
    <font>
      <b/>
      <u/>
      <sz val="10"/>
      <color theme="10"/>
      <name val="Arial Narrow"/>
      <family val="2"/>
    </font>
    <font>
      <b/>
      <sz val="10"/>
      <color rgb="FFFF0000"/>
      <name val="Times New Roman"/>
      <family val="1"/>
    </font>
    <font>
      <sz val="10"/>
      <color rgb="FFFFFF00"/>
      <name val="Calibri"/>
      <family val="2"/>
      <scheme val="minor"/>
    </font>
    <font>
      <b/>
      <sz val="10"/>
      <color rgb="FFFFFF00"/>
      <name val="Arial Narrow"/>
      <family val="2"/>
    </font>
    <font>
      <b/>
      <sz val="10"/>
      <color rgb="FFFFFF00"/>
      <name val="Times New Roman"/>
      <family val="1"/>
    </font>
    <font>
      <b/>
      <vertAlign val="superscript"/>
      <sz val="9"/>
      <color theme="9" tint="-0.249977111117893"/>
      <name val="Calibri"/>
      <family val="2"/>
      <scheme val="minor"/>
    </font>
    <font>
      <b/>
      <vertAlign val="superscript"/>
      <sz val="9"/>
      <color rgb="FF0070C0"/>
      <name val="Calibri"/>
      <family val="2"/>
      <scheme val="minor"/>
    </font>
    <font>
      <b/>
      <sz val="10"/>
      <color rgb="FFFFFF00"/>
      <name val="Calibri"/>
      <family val="2"/>
    </font>
    <font>
      <b/>
      <sz val="10"/>
      <color rgb="FFFFFF00"/>
      <name val="Calibri"/>
      <family val="2"/>
      <scheme val="minor"/>
    </font>
    <font>
      <b/>
      <sz val="14"/>
      <color theme="1"/>
      <name val="Calibri"/>
      <family val="2"/>
      <scheme val="minor"/>
    </font>
    <font>
      <sz val="14"/>
      <color theme="1"/>
      <name val="Calibri"/>
      <family val="2"/>
      <scheme val="minor"/>
    </font>
    <font>
      <b/>
      <u/>
      <sz val="11"/>
      <color theme="1"/>
      <name val="Calibri"/>
      <family val="2"/>
      <scheme val="minor"/>
    </font>
    <font>
      <sz val="11"/>
      <color rgb="FF0118BF"/>
      <name val="Calibri"/>
      <family val="2"/>
      <scheme val="minor"/>
    </font>
    <font>
      <u/>
      <sz val="11"/>
      <color rgb="FF0118BF"/>
      <name val="Calibri"/>
      <family val="2"/>
    </font>
    <font>
      <sz val="11"/>
      <color rgb="FF0070C0"/>
      <name val="Calibri"/>
      <family val="2"/>
      <scheme val="minor"/>
    </font>
    <font>
      <b/>
      <sz val="14"/>
      <color rgb="FFFF0000"/>
      <name val="Calibri"/>
      <family val="2"/>
      <scheme val="minor"/>
    </font>
    <font>
      <u/>
      <sz val="14"/>
      <color rgb="FFFF0000"/>
      <name val="Calibri"/>
      <family val="2"/>
      <scheme val="minor"/>
    </font>
    <font>
      <sz val="14"/>
      <color rgb="FFFF0000"/>
      <name val="Calibri"/>
      <family val="2"/>
      <scheme val="minor"/>
    </font>
    <font>
      <sz val="11"/>
      <name val="Calibri"/>
      <family val="2"/>
      <scheme val="minor"/>
    </font>
    <font>
      <sz val="9"/>
      <color rgb="FF0118BF"/>
      <name val="Times New Roman"/>
      <family val="1"/>
    </font>
    <font>
      <sz val="9"/>
      <color rgb="FF0118BF"/>
      <name val="Calibri"/>
      <family val="2"/>
    </font>
    <font>
      <sz val="9"/>
      <name val="Calibri"/>
      <family val="2"/>
      <scheme val="minor"/>
    </font>
    <font>
      <sz val="9"/>
      <color theme="1"/>
      <name val="Calibri"/>
      <family val="2"/>
      <scheme val="minor"/>
    </font>
    <font>
      <sz val="9"/>
      <color rgb="FFFF0000"/>
      <name val="Calibri"/>
      <family val="2"/>
      <scheme val="minor"/>
    </font>
    <font>
      <sz val="9"/>
      <color rgb="FF0118BF"/>
      <name val="Calibri"/>
      <family val="2"/>
      <scheme val="minor"/>
    </font>
    <font>
      <b/>
      <sz val="9"/>
      <name val="Arial Narrow"/>
      <family val="2"/>
    </font>
    <font>
      <b/>
      <sz val="9"/>
      <color theme="1" tint="0.499984740745262"/>
      <name val="Arial Narrow"/>
      <family val="2"/>
    </font>
    <font>
      <sz val="9"/>
      <name val="Times New Roman"/>
      <family val="1"/>
    </font>
    <font>
      <b/>
      <sz val="9"/>
      <name val="Times New Roman"/>
      <family val="1"/>
    </font>
    <font>
      <sz val="9"/>
      <color theme="1" tint="0.499984740745262"/>
      <name val="Times New Roman"/>
      <family val="1"/>
    </font>
    <font>
      <b/>
      <u/>
      <sz val="11"/>
      <color rgb="FFFF0000"/>
      <name val="Calibri"/>
      <family val="2"/>
      <scheme val="minor"/>
    </font>
    <font>
      <b/>
      <sz val="9"/>
      <color theme="1"/>
      <name val="Calibri"/>
      <family val="2"/>
      <scheme val="minor"/>
    </font>
    <font>
      <u/>
      <sz val="9"/>
      <color theme="1"/>
      <name val="Calibri"/>
      <family val="2"/>
      <scheme val="minor"/>
    </font>
    <font>
      <sz val="8"/>
      <color theme="1"/>
      <name val="Times New Roman"/>
      <family val="1"/>
    </font>
    <font>
      <sz val="9"/>
      <color rgb="FF00B050"/>
      <name val="Calibri"/>
      <family val="2"/>
      <scheme val="minor"/>
    </font>
    <font>
      <sz val="9"/>
      <color rgb="FF7030A0"/>
      <name val="Calibri"/>
      <family val="2"/>
      <scheme val="minor"/>
    </font>
    <font>
      <sz val="9"/>
      <color theme="1"/>
      <name val="Times New Roman"/>
      <family val="1"/>
    </font>
    <font>
      <b/>
      <sz val="10"/>
      <color theme="9" tint="0.39997558519241921"/>
      <name val="Calibri"/>
      <family val="2"/>
      <scheme val="minor"/>
    </font>
    <font>
      <b/>
      <u/>
      <sz val="10"/>
      <name val="Arial Narrow"/>
      <family val="2"/>
    </font>
    <font>
      <b/>
      <sz val="8"/>
      <color theme="9" tint="-0.499984740745262"/>
      <name val="Calibri"/>
      <family val="2"/>
      <scheme val="minor"/>
    </font>
    <font>
      <b/>
      <sz val="7"/>
      <color theme="9" tint="-0.499984740745262"/>
      <name val="Calibri"/>
      <family val="2"/>
      <scheme val="minor"/>
    </font>
    <font>
      <sz val="7"/>
      <color theme="1"/>
      <name val="Calibri"/>
      <family val="2"/>
      <scheme val="minor"/>
    </font>
    <font>
      <sz val="10"/>
      <color theme="9" tint="-0.499984740745262"/>
      <name val="Calibri"/>
      <family val="2"/>
    </font>
    <font>
      <b/>
      <u/>
      <sz val="10"/>
      <color theme="9" tint="-0.499984740745262"/>
      <name val="Calibri"/>
      <family val="2"/>
    </font>
    <font>
      <u/>
      <sz val="14"/>
      <color rgb="FF7030A0"/>
      <name val="Calibri"/>
      <family val="2"/>
      <scheme val="minor"/>
    </font>
    <font>
      <sz val="11"/>
      <color rgb="FF7030A0"/>
      <name val="Calibri"/>
      <family val="2"/>
      <scheme val="minor"/>
    </font>
    <font>
      <sz val="14"/>
      <color rgb="FF7030A0"/>
      <name val="Calibri"/>
      <family val="2"/>
      <scheme val="minor"/>
    </font>
    <font>
      <b/>
      <sz val="11"/>
      <color rgb="FFFF0000"/>
      <name val="Calibri"/>
      <family val="2"/>
      <scheme val="minor"/>
    </font>
    <font>
      <b/>
      <sz val="11"/>
      <color rgb="FF7030A0"/>
      <name val="Calibri"/>
      <family val="2"/>
      <scheme val="minor"/>
    </font>
    <font>
      <b/>
      <u/>
      <sz val="11"/>
      <color rgb="FF7030A0"/>
      <name val="Calibri"/>
      <family val="2"/>
      <scheme val="minor"/>
    </font>
    <font>
      <u/>
      <sz val="10"/>
      <name val="Arial Narrow"/>
      <family val="2"/>
    </font>
    <font>
      <b/>
      <sz val="6"/>
      <name val="Arial Narrow"/>
      <family val="2"/>
    </font>
    <font>
      <b/>
      <sz val="2"/>
      <name val="Arial Narrow"/>
      <family val="2"/>
    </font>
    <font>
      <b/>
      <sz val="10"/>
      <color theme="9" tint="-0.499984740745262"/>
      <name val="Calibri"/>
      <family val="2"/>
    </font>
    <font>
      <u/>
      <sz val="11"/>
      <color theme="1"/>
      <name val="Calibri"/>
      <family val="2"/>
      <scheme val="minor"/>
    </font>
    <font>
      <b/>
      <sz val="11"/>
      <name val="Calibri"/>
      <family val="2"/>
      <scheme val="minor"/>
    </font>
    <font>
      <u/>
      <sz val="11"/>
      <name val="Calibri"/>
      <family val="2"/>
      <scheme val="minor"/>
    </font>
    <font>
      <sz val="11"/>
      <name val="Calibri"/>
      <family val="2"/>
    </font>
  </fonts>
  <fills count="26">
    <fill>
      <patternFill patternType="none"/>
    </fill>
    <fill>
      <patternFill patternType="gray125"/>
    </fill>
    <fill>
      <patternFill patternType="solid">
        <fgColor theme="9" tint="0.59999389629810485"/>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rgb="FFFFFF00"/>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1"/>
        <bgColor indexed="64"/>
      </patternFill>
    </fill>
    <fill>
      <patternFill patternType="solid">
        <fgColor rgb="FF99FF99"/>
        <bgColor indexed="64"/>
      </patternFill>
    </fill>
    <fill>
      <patternFill patternType="lightUp"/>
    </fill>
    <fill>
      <patternFill patternType="lightUp">
        <bgColor auto="1"/>
      </patternFill>
    </fill>
    <fill>
      <patternFill patternType="solid">
        <fgColor rgb="FFF89092"/>
        <bgColor indexed="64"/>
      </patternFill>
    </fill>
    <fill>
      <patternFill patternType="solid">
        <fgColor theme="5" tint="0.79998168889431442"/>
        <bgColor indexed="64"/>
      </patternFill>
    </fill>
    <fill>
      <patternFill patternType="solid">
        <fgColor rgb="FFFFFF99"/>
        <bgColor indexed="64"/>
      </patternFill>
    </fill>
    <fill>
      <patternFill patternType="solid">
        <fgColor rgb="FFFEF1E6"/>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8" tint="0.59999389629810485"/>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0" tint="-0.34998626667073579"/>
        <bgColor indexed="64"/>
      </patternFill>
    </fill>
  </fills>
  <borders count="5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bottom/>
      <diagonal/>
    </border>
    <border>
      <left/>
      <right/>
      <top style="thick">
        <color rgb="FFFF0000"/>
      </top>
      <bottom/>
      <diagonal/>
    </border>
    <border>
      <left style="hair">
        <color indexed="64"/>
      </left>
      <right style="thin">
        <color indexed="64"/>
      </right>
      <top style="medium">
        <color indexed="64"/>
      </top>
      <bottom style="medium">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medium">
        <color indexed="64"/>
      </bottom>
      <diagonal/>
    </border>
    <border>
      <left style="thick">
        <color rgb="FFFF0000"/>
      </left>
      <right/>
      <top style="thin">
        <color auto="1"/>
      </top>
      <bottom style="thin">
        <color indexed="64"/>
      </bottom>
      <diagonal/>
    </border>
    <border>
      <left style="thick">
        <color rgb="FFFF0000"/>
      </left>
      <right/>
      <top style="thick">
        <color rgb="FFFF0000"/>
      </top>
      <bottom style="thin">
        <color indexed="64"/>
      </bottom>
      <diagonal/>
    </border>
    <border>
      <left style="thin">
        <color indexed="64"/>
      </left>
      <right style="thin">
        <color indexed="64"/>
      </right>
      <top/>
      <bottom style="medium">
        <color indexed="64"/>
      </bottom>
      <diagonal/>
    </border>
    <border>
      <left style="thick">
        <color rgb="FFFFFF00"/>
      </left>
      <right style="thick">
        <color rgb="FFFFFF00"/>
      </right>
      <top style="thick">
        <color rgb="FFFFFF00"/>
      </top>
      <bottom style="thick">
        <color rgb="FFFFFF00"/>
      </bottom>
      <diagonal/>
    </border>
    <border>
      <left/>
      <right style="thick">
        <color rgb="FFFFFF00"/>
      </right>
      <top style="thick">
        <color rgb="FFFFFF00"/>
      </top>
      <bottom style="thick">
        <color rgb="FFFFFF00"/>
      </bottom>
      <diagonal/>
    </border>
    <border>
      <left/>
      <right/>
      <top style="thick">
        <color rgb="FFFFFF00"/>
      </top>
      <bottom style="thick">
        <color rgb="FFFFFF00"/>
      </bottom>
      <diagonal/>
    </border>
    <border>
      <left style="thick">
        <color rgb="FFFFFF00"/>
      </left>
      <right/>
      <top style="thick">
        <color rgb="FFFFFF00"/>
      </top>
      <bottom style="thick">
        <color rgb="FFFFFF00"/>
      </bottom>
      <diagonal/>
    </border>
    <border>
      <left style="thick">
        <color rgb="FFFF0000"/>
      </left>
      <right/>
      <top style="thin">
        <color indexed="64"/>
      </top>
      <bottom/>
      <diagonal/>
    </border>
    <border>
      <left style="thick">
        <color rgb="FFFFFF00"/>
      </left>
      <right style="thick">
        <color rgb="FFFFFF00"/>
      </right>
      <top style="thick">
        <color rgb="FFFFFF00"/>
      </top>
      <bottom/>
      <diagonal/>
    </border>
    <border>
      <left/>
      <right/>
      <top/>
      <bottom style="thick">
        <color rgb="FFFF0000"/>
      </bottom>
      <diagonal/>
    </border>
    <border>
      <left style="thick">
        <color rgb="FFFF0000"/>
      </left>
      <right/>
      <top/>
      <bottom/>
      <diagonal/>
    </border>
    <border>
      <left/>
      <right/>
      <top style="thick">
        <color rgb="FFFFFF00"/>
      </top>
      <bottom/>
      <diagonal/>
    </border>
    <border>
      <left/>
      <right style="thick">
        <color rgb="FFFF0000"/>
      </right>
      <top/>
      <bottom/>
      <diagonal/>
    </border>
    <border>
      <left style="thick">
        <color rgb="FFFFFF00"/>
      </left>
      <right style="thick">
        <color rgb="FFFFFF00"/>
      </right>
      <top/>
      <bottom style="thick">
        <color rgb="FFFFFF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rgb="FFFFFF00"/>
      </left>
      <right style="thick">
        <color rgb="FFFFFF00"/>
      </right>
      <top style="medium">
        <color rgb="FFFFFF00"/>
      </top>
      <bottom style="thick">
        <color rgb="FFFFFF00"/>
      </bottom>
      <diagonal/>
    </border>
    <border>
      <left/>
      <right style="thick">
        <color rgb="FFFF0000"/>
      </right>
      <top style="thick">
        <color rgb="FFFF0000"/>
      </top>
      <bottom/>
      <diagonal/>
    </border>
    <border>
      <left/>
      <right style="thick">
        <color rgb="FFFF0000"/>
      </right>
      <top/>
      <bottom style="thick">
        <color rgb="FFFF0000"/>
      </bottom>
      <diagonal/>
    </border>
    <border>
      <left style="hair">
        <color indexed="64"/>
      </left>
      <right/>
      <top style="hair">
        <color indexed="64"/>
      </top>
      <bottom style="medium">
        <color indexed="64"/>
      </bottom>
      <diagonal/>
    </border>
    <border>
      <left style="thick">
        <color rgb="FFFF0000"/>
      </left>
      <right/>
      <top/>
      <bottom style="thick">
        <color rgb="FFFF0000"/>
      </bottom>
      <diagonal/>
    </border>
  </borders>
  <cellStyleXfs count="2">
    <xf numFmtId="0" fontId="0" fillId="0" borderId="0"/>
    <xf numFmtId="0" fontId="2" fillId="0" borderId="0" applyNumberFormat="0" applyFill="0" applyBorder="0" applyAlignment="0" applyProtection="0">
      <alignment vertical="top"/>
      <protection locked="0"/>
    </xf>
  </cellStyleXfs>
  <cellXfs count="353">
    <xf numFmtId="0" fontId="0" fillId="0" borderId="0" xfId="0"/>
    <xf numFmtId="0" fontId="0" fillId="0" borderId="0" xfId="0"/>
    <xf numFmtId="0" fontId="5" fillId="0" borderId="4" xfId="0" applyFont="1" applyBorder="1" applyAlignment="1">
      <alignment horizontal="center" vertical="top" wrapText="1"/>
    </xf>
    <xf numFmtId="0" fontId="4" fillId="0" borderId="0" xfId="0" applyFont="1"/>
    <xf numFmtId="0" fontId="4" fillId="0" borderId="0" xfId="0" applyFont="1" applyAlignment="1">
      <alignment wrapText="1"/>
    </xf>
    <xf numFmtId="0" fontId="14" fillId="0" borderId="0" xfId="0" applyFont="1"/>
    <xf numFmtId="0" fontId="18" fillId="0" borderId="0" xfId="0" applyFont="1"/>
    <xf numFmtId="0" fontId="17" fillId="0" borderId="0" xfId="0" applyFont="1"/>
    <xf numFmtId="0" fontId="3" fillId="0" borderId="0" xfId="0" applyFont="1"/>
    <xf numFmtId="0" fontId="14" fillId="0" borderId="0" xfId="0" applyFont="1" applyAlignment="1">
      <alignment wrapText="1"/>
    </xf>
    <xf numFmtId="0" fontId="19" fillId="0" borderId="5" xfId="0" applyFont="1" applyBorder="1" applyAlignment="1">
      <alignment horizontal="center" wrapText="1"/>
    </xf>
    <xf numFmtId="0" fontId="17" fillId="0" borderId="0" xfId="0" applyFont="1" applyFill="1"/>
    <xf numFmtId="0" fontId="1" fillId="0" borderId="0" xfId="0" applyFont="1"/>
    <xf numFmtId="0" fontId="9" fillId="0" borderId="0" xfId="0" applyFont="1"/>
    <xf numFmtId="0" fontId="8" fillId="0" borderId="0" xfId="0" applyFont="1" applyFill="1" applyBorder="1" applyAlignment="1">
      <alignment horizontal="center" wrapText="1"/>
    </xf>
    <xf numFmtId="0" fontId="11" fillId="0" borderId="0" xfId="0" applyFont="1" applyFill="1" applyBorder="1" applyAlignment="1">
      <alignment horizontal="left" wrapText="1"/>
    </xf>
    <xf numFmtId="0" fontId="8" fillId="0" borderId="0" xfId="0" applyFont="1" applyFill="1" applyBorder="1" applyAlignment="1">
      <alignment horizontal="center"/>
    </xf>
    <xf numFmtId="0" fontId="11" fillId="0" borderId="0" xfId="0" applyFont="1" applyFill="1" applyBorder="1" applyAlignment="1">
      <alignment horizontal="center" wrapText="1"/>
    </xf>
    <xf numFmtId="0" fontId="19" fillId="6" borderId="9" xfId="0" applyFont="1" applyFill="1" applyBorder="1" applyAlignment="1">
      <alignment horizontal="center" wrapText="1"/>
    </xf>
    <xf numFmtId="0" fontId="19" fillId="6" borderId="11" xfId="0" applyFont="1" applyFill="1" applyBorder="1" applyAlignment="1">
      <alignment horizontal="center" wrapText="1"/>
    </xf>
    <xf numFmtId="0" fontId="3" fillId="0" borderId="0" xfId="0" applyFont="1" applyFill="1"/>
    <xf numFmtId="0" fontId="23" fillId="0" borderId="0" xfId="0" applyFont="1" applyFill="1"/>
    <xf numFmtId="9" fontId="0" fillId="0" borderId="0" xfId="0" applyNumberFormat="1"/>
    <xf numFmtId="0" fontId="19" fillId="0" borderId="0" xfId="0" applyFont="1" applyFill="1" applyBorder="1" applyAlignment="1">
      <alignment horizontal="center" wrapText="1"/>
    </xf>
    <xf numFmtId="0" fontId="20" fillId="0" borderId="0" xfId="0" applyFont="1" applyFill="1" applyBorder="1" applyAlignment="1">
      <alignment horizontal="left" wrapText="1"/>
    </xf>
    <xf numFmtId="0" fontId="22" fillId="0" borderId="0" xfId="0" applyFont="1" applyFill="1" applyBorder="1" applyAlignment="1">
      <alignment horizontal="center" vertical="top" wrapText="1"/>
    </xf>
    <xf numFmtId="0" fontId="28" fillId="11" borderId="27" xfId="0" applyFont="1" applyFill="1" applyBorder="1" applyAlignment="1">
      <alignment horizontal="center" wrapText="1"/>
    </xf>
    <xf numFmtId="0" fontId="4" fillId="5" borderId="0" xfId="0" applyFont="1" applyFill="1"/>
    <xf numFmtId="9" fontId="23" fillId="0" borderId="0" xfId="0" applyNumberFormat="1" applyFont="1" applyFill="1"/>
    <xf numFmtId="9" fontId="19" fillId="0" borderId="19" xfId="0" applyNumberFormat="1" applyFont="1" applyBorder="1" applyAlignment="1">
      <alignment horizontal="center" wrapText="1"/>
    </xf>
    <xf numFmtId="9" fontId="8" fillId="0" borderId="0" xfId="0" applyNumberFormat="1" applyFont="1" applyFill="1" applyBorder="1" applyAlignment="1">
      <alignment horizontal="center"/>
    </xf>
    <xf numFmtId="0" fontId="31" fillId="10" borderId="26" xfId="0" applyFont="1" applyFill="1" applyBorder="1" applyAlignment="1">
      <alignment horizontal="center" wrapText="1"/>
    </xf>
    <xf numFmtId="0" fontId="20" fillId="13" borderId="21" xfId="0" applyFont="1" applyFill="1" applyBorder="1" applyAlignment="1">
      <alignment horizontal="left" wrapText="1"/>
    </xf>
    <xf numFmtId="0" fontId="19" fillId="13" borderId="21" xfId="0" applyFont="1" applyFill="1" applyBorder="1" applyAlignment="1">
      <alignment horizontal="center" wrapText="1"/>
    </xf>
    <xf numFmtId="9" fontId="19" fillId="13" borderId="21" xfId="0" applyNumberFormat="1" applyFont="1" applyFill="1" applyBorder="1" applyAlignment="1">
      <alignment horizontal="center" wrapText="1"/>
    </xf>
    <xf numFmtId="0" fontId="16" fillId="4" borderId="29" xfId="0" applyFont="1" applyFill="1" applyBorder="1" applyAlignment="1" applyProtection="1">
      <alignment horizontal="center" wrapText="1"/>
      <protection locked="0"/>
    </xf>
    <xf numFmtId="0" fontId="11" fillId="9" borderId="31" xfId="0" applyFont="1" applyFill="1" applyBorder="1" applyAlignment="1" applyProtection="1">
      <alignment horizontal="left" wrapText="1"/>
      <protection locked="0"/>
    </xf>
    <xf numFmtId="9" fontId="16" fillId="4" borderId="31" xfId="0" applyNumberFormat="1" applyFont="1" applyFill="1" applyBorder="1" applyAlignment="1" applyProtection="1">
      <alignment horizontal="center"/>
      <protection locked="0"/>
    </xf>
    <xf numFmtId="9" fontId="16" fillId="4" borderId="30" xfId="0" applyNumberFormat="1" applyFont="1" applyFill="1" applyBorder="1" applyAlignment="1" applyProtection="1">
      <alignment horizontal="center"/>
      <protection locked="0"/>
    </xf>
    <xf numFmtId="9" fontId="16" fillId="12" borderId="0" xfId="0" applyNumberFormat="1" applyFont="1" applyFill="1" applyBorder="1" applyAlignment="1">
      <alignment horizontal="center"/>
    </xf>
    <xf numFmtId="164" fontId="16" fillId="12" borderId="0" xfId="0" applyNumberFormat="1" applyFont="1" applyFill="1" applyBorder="1" applyAlignment="1">
      <alignment horizontal="center"/>
    </xf>
    <xf numFmtId="0" fontId="16" fillId="12" borderId="0" xfId="0" applyFont="1" applyFill="1" applyBorder="1" applyAlignment="1">
      <alignment horizontal="center" wrapText="1"/>
    </xf>
    <xf numFmtId="0" fontId="11" fillId="0" borderId="35" xfId="0" applyFont="1" applyFill="1" applyBorder="1" applyAlignment="1">
      <alignment horizontal="left" wrapText="1"/>
    </xf>
    <xf numFmtId="0" fontId="16" fillId="0" borderId="35" xfId="0" applyFont="1" applyFill="1" applyBorder="1" applyAlignment="1" applyProtection="1">
      <alignment horizontal="left"/>
      <protection locked="0"/>
    </xf>
    <xf numFmtId="9" fontId="16" fillId="0" borderId="35" xfId="0" applyNumberFormat="1" applyFont="1" applyFill="1" applyBorder="1" applyAlignment="1">
      <alignment horizontal="center"/>
    </xf>
    <xf numFmtId="164" fontId="16" fillId="0" borderId="35" xfId="0" applyNumberFormat="1" applyFont="1" applyFill="1" applyBorder="1" applyAlignment="1">
      <alignment horizontal="center"/>
    </xf>
    <xf numFmtId="0" fontId="16" fillId="0" borderId="35" xfId="0" applyFont="1" applyFill="1" applyBorder="1" applyAlignment="1">
      <alignment horizontal="center" wrapText="1"/>
    </xf>
    <xf numFmtId="164" fontId="16" fillId="0" borderId="35" xfId="0" applyNumberFormat="1" applyFont="1" applyFill="1" applyBorder="1" applyAlignment="1" applyProtection="1">
      <alignment horizontal="center" wrapText="1"/>
      <protection locked="0"/>
    </xf>
    <xf numFmtId="0" fontId="16" fillId="0" borderId="35" xfId="0" applyFont="1" applyFill="1" applyBorder="1" applyAlignment="1" applyProtection="1">
      <alignment horizontal="center" wrapText="1"/>
      <protection locked="0"/>
    </xf>
    <xf numFmtId="0" fontId="8" fillId="12" borderId="36" xfId="0" applyFont="1" applyFill="1" applyBorder="1" applyAlignment="1">
      <alignment horizontal="center" wrapText="1"/>
    </xf>
    <xf numFmtId="0" fontId="22" fillId="13" borderId="21" xfId="0" applyFont="1" applyFill="1" applyBorder="1" applyAlignment="1">
      <alignment horizontal="center" vertical="top" wrapText="1"/>
    </xf>
    <xf numFmtId="0" fontId="0" fillId="0" borderId="38" xfId="0" applyBorder="1"/>
    <xf numFmtId="0" fontId="1" fillId="0" borderId="38" xfId="0" applyFont="1" applyBorder="1"/>
    <xf numFmtId="164" fontId="9" fillId="12" borderId="0" xfId="0" applyNumberFormat="1" applyFont="1" applyFill="1" applyBorder="1" applyAlignment="1">
      <alignment horizontal="center"/>
    </xf>
    <xf numFmtId="0" fontId="10" fillId="12" borderId="36" xfId="0" applyFont="1" applyFill="1" applyBorder="1" applyAlignment="1">
      <alignment horizontal="center" wrapText="1"/>
    </xf>
    <xf numFmtId="0" fontId="11" fillId="9" borderId="32" xfId="0" applyFont="1" applyFill="1" applyBorder="1" applyAlignment="1" applyProtection="1">
      <alignment horizontal="left" wrapText="1"/>
      <protection locked="0"/>
    </xf>
    <xf numFmtId="0" fontId="16" fillId="9" borderId="34" xfId="0" applyFont="1" applyFill="1" applyBorder="1" applyAlignment="1" applyProtection="1">
      <alignment horizontal="center"/>
      <protection locked="0"/>
    </xf>
    <xf numFmtId="0" fontId="31" fillId="13" borderId="33" xfId="0" applyFont="1" applyFill="1" applyBorder="1" applyAlignment="1" applyProtection="1">
      <alignment horizontal="center" wrapText="1"/>
    </xf>
    <xf numFmtId="0" fontId="19" fillId="13" borderId="0" xfId="0" applyFont="1" applyFill="1" applyBorder="1" applyAlignment="1" applyProtection="1">
      <alignment horizontal="left" wrapText="1"/>
    </xf>
    <xf numFmtId="0" fontId="11" fillId="13" borderId="0" xfId="0" applyFont="1" applyFill="1" applyBorder="1" applyAlignment="1" applyProtection="1">
      <alignment horizontal="left" wrapText="1"/>
    </xf>
    <xf numFmtId="9" fontId="16" fillId="13" borderId="0" xfId="0" applyNumberFormat="1" applyFont="1" applyFill="1" applyBorder="1" applyAlignment="1" applyProtection="1">
      <alignment horizontal="center"/>
    </xf>
    <xf numFmtId="9" fontId="16" fillId="13" borderId="37" xfId="0" applyNumberFormat="1" applyFont="1" applyFill="1" applyBorder="1" applyAlignment="1" applyProtection="1">
      <alignment horizontal="center"/>
    </xf>
    <xf numFmtId="0" fontId="16" fillId="13" borderId="0" xfId="0" applyFont="1" applyFill="1" applyBorder="1" applyAlignment="1" applyProtection="1">
      <alignment horizontal="center" wrapText="1"/>
    </xf>
    <xf numFmtId="0" fontId="0" fillId="0" borderId="38" xfId="0" applyBorder="1" applyProtection="1"/>
    <xf numFmtId="0" fontId="19" fillId="13" borderId="21" xfId="0" applyFont="1" applyFill="1" applyBorder="1" applyAlignment="1">
      <alignment horizontal="left" wrapText="1"/>
    </xf>
    <xf numFmtId="0" fontId="8" fillId="12" borderId="0" xfId="0" applyFont="1" applyFill="1" applyBorder="1" applyAlignment="1">
      <alignment horizontal="left" wrapText="1"/>
    </xf>
    <xf numFmtId="0" fontId="8" fillId="0" borderId="35" xfId="0" applyFont="1" applyFill="1" applyBorder="1" applyAlignment="1">
      <alignment horizontal="left" wrapText="1"/>
    </xf>
    <xf numFmtId="0" fontId="8" fillId="0" borderId="0" xfId="0" applyFont="1" applyFill="1" applyBorder="1" applyAlignment="1">
      <alignment horizontal="left" wrapText="1"/>
    </xf>
    <xf numFmtId="0" fontId="0" fillId="15" borderId="0" xfId="0" applyFill="1"/>
    <xf numFmtId="0" fontId="3" fillId="15" borderId="0" xfId="0" applyFont="1" applyFill="1"/>
    <xf numFmtId="0" fontId="38" fillId="15" borderId="0" xfId="0" applyFont="1" applyFill="1"/>
    <xf numFmtId="0" fontId="36" fillId="15" borderId="0" xfId="0" applyFont="1" applyFill="1"/>
    <xf numFmtId="0" fontId="39" fillId="15" borderId="0" xfId="0" applyFont="1" applyFill="1" applyAlignment="1">
      <alignment horizontal="left"/>
    </xf>
    <xf numFmtId="0" fontId="36" fillId="15" borderId="0" xfId="0" applyFont="1" applyFill="1" applyAlignment="1">
      <alignment wrapText="1"/>
    </xf>
    <xf numFmtId="0" fontId="39" fillId="15" borderId="0" xfId="0" applyFont="1" applyFill="1" applyAlignment="1" applyProtection="1">
      <alignment horizontal="left"/>
    </xf>
    <xf numFmtId="14" fontId="39" fillId="15" borderId="0" xfId="0" applyNumberFormat="1" applyFont="1" applyFill="1" applyAlignment="1" applyProtection="1">
      <alignment horizontal="left"/>
    </xf>
    <xf numFmtId="0" fontId="40" fillId="15" borderId="0" xfId="1" applyFont="1" applyFill="1" applyAlignment="1" applyProtection="1">
      <alignment horizontal="left"/>
    </xf>
    <xf numFmtId="0" fontId="39" fillId="15" borderId="0" xfId="0" applyFont="1" applyFill="1" applyBorder="1" applyAlignment="1" applyProtection="1">
      <alignment horizontal="left"/>
    </xf>
    <xf numFmtId="0" fontId="0" fillId="17" borderId="0" xfId="0" applyFill="1"/>
    <xf numFmtId="9" fontId="0" fillId="17" borderId="0" xfId="0" applyNumberFormat="1" applyFill="1"/>
    <xf numFmtId="0" fontId="1" fillId="17" borderId="0" xfId="0" applyFont="1" applyFill="1"/>
    <xf numFmtId="0" fontId="39" fillId="17" borderId="0" xfId="0" applyFont="1" applyFill="1" applyAlignment="1"/>
    <xf numFmtId="0" fontId="0" fillId="17" borderId="0" xfId="0" applyFill="1" applyAlignment="1"/>
    <xf numFmtId="9" fontId="0" fillId="17" borderId="0" xfId="0" applyNumberFormat="1" applyFill="1" applyAlignment="1"/>
    <xf numFmtId="0" fontId="36" fillId="17" borderId="0" xfId="0" applyFont="1" applyFill="1" applyAlignment="1"/>
    <xf numFmtId="0" fontId="3" fillId="17" borderId="0" xfId="0" applyFont="1" applyFill="1" applyAlignment="1"/>
    <xf numFmtId="14" fontId="39" fillId="17" borderId="0" xfId="0" applyNumberFormat="1" applyFont="1" applyFill="1" applyAlignment="1">
      <alignment horizontal="left"/>
    </xf>
    <xf numFmtId="0" fontId="38" fillId="17" borderId="0" xfId="0" applyFont="1" applyFill="1" applyAlignment="1"/>
    <xf numFmtId="0" fontId="0" fillId="17" borderId="0" xfId="0" applyFill="1" applyAlignment="1">
      <alignment wrapText="1"/>
    </xf>
    <xf numFmtId="0" fontId="39" fillId="17" borderId="0" xfId="0" applyFont="1" applyFill="1" applyAlignment="1">
      <alignment horizontal="left"/>
    </xf>
    <xf numFmtId="0" fontId="39" fillId="17" borderId="0" xfId="0" applyFont="1" applyFill="1"/>
    <xf numFmtId="0" fontId="43" fillId="17" borderId="40" xfId="0" applyFont="1" applyFill="1" applyBorder="1" applyAlignment="1"/>
    <xf numFmtId="0" fontId="1" fillId="17" borderId="41" xfId="0" applyFont="1" applyFill="1" applyBorder="1"/>
    <xf numFmtId="0" fontId="0" fillId="17" borderId="41" xfId="0" applyFill="1" applyBorder="1"/>
    <xf numFmtId="9" fontId="0" fillId="17" borderId="41" xfId="0" applyNumberFormat="1" applyFill="1" applyBorder="1"/>
    <xf numFmtId="0" fontId="0" fillId="17" borderId="42" xfId="0" applyFill="1" applyBorder="1"/>
    <xf numFmtId="0" fontId="43" fillId="17" borderId="43" xfId="0" applyFont="1" applyFill="1" applyBorder="1" applyAlignment="1"/>
    <xf numFmtId="0" fontId="0" fillId="17" borderId="0" xfId="0" applyFill="1" applyBorder="1"/>
    <xf numFmtId="9" fontId="0" fillId="17" borderId="0" xfId="0" applyNumberFormat="1" applyFill="1" applyBorder="1"/>
    <xf numFmtId="0" fontId="0" fillId="17" borderId="44" xfId="0" applyFill="1" applyBorder="1"/>
    <xf numFmtId="0" fontId="42" fillId="17" borderId="43" xfId="0" applyFont="1" applyFill="1" applyBorder="1" applyAlignment="1"/>
    <xf numFmtId="0" fontId="44" fillId="17" borderId="43" xfId="0" applyFont="1" applyFill="1" applyBorder="1" applyAlignment="1"/>
    <xf numFmtId="0" fontId="41" fillId="17" borderId="0" xfId="0" applyFont="1" applyFill="1" applyBorder="1" applyAlignment="1" applyProtection="1">
      <alignment horizontal="left"/>
      <protection locked="0"/>
    </xf>
    <xf numFmtId="0" fontId="0" fillId="17" borderId="46" xfId="0" applyFill="1" applyBorder="1"/>
    <xf numFmtId="9" fontId="0" fillId="17" borderId="46" xfId="0" applyNumberFormat="1" applyFill="1" applyBorder="1"/>
    <xf numFmtId="0" fontId="0" fillId="17" borderId="47" xfId="0" applyFill="1" applyBorder="1"/>
    <xf numFmtId="165" fontId="45" fillId="17" borderId="0" xfId="0" applyNumberFormat="1" applyFont="1" applyFill="1" applyAlignment="1">
      <alignment horizontal="left"/>
    </xf>
    <xf numFmtId="0" fontId="45" fillId="17" borderId="0" xfId="0" applyFont="1" applyFill="1" applyAlignment="1">
      <alignment horizontal="left"/>
    </xf>
    <xf numFmtId="9" fontId="45" fillId="17" borderId="0" xfId="0" applyNumberFormat="1" applyFont="1" applyFill="1" applyAlignment="1">
      <alignment horizontal="left"/>
    </xf>
    <xf numFmtId="0" fontId="45" fillId="17" borderId="0" xfId="0" applyFont="1" applyFill="1" applyBorder="1" applyAlignment="1">
      <alignment horizontal="left"/>
    </xf>
    <xf numFmtId="165" fontId="45" fillId="18" borderId="14" xfId="0" applyNumberFormat="1" applyFont="1" applyFill="1" applyBorder="1" applyAlignment="1">
      <alignment horizontal="left"/>
    </xf>
    <xf numFmtId="165" fontId="45" fillId="18" borderId="49" xfId="0" applyNumberFormat="1" applyFont="1" applyFill="1" applyBorder="1" applyAlignment="1">
      <alignment horizontal="left"/>
    </xf>
    <xf numFmtId="0" fontId="45" fillId="18" borderId="49" xfId="0" applyFont="1" applyFill="1" applyBorder="1" applyAlignment="1">
      <alignment horizontal="left"/>
    </xf>
    <xf numFmtId="0" fontId="5" fillId="18" borderId="5" xfId="0" applyFont="1" applyFill="1" applyBorder="1" applyAlignment="1">
      <alignment horizontal="center" vertical="top" wrapText="1"/>
    </xf>
    <xf numFmtId="0" fontId="49" fillId="17" borderId="0" xfId="0" applyFont="1" applyFill="1"/>
    <xf numFmtId="0" fontId="50" fillId="17" borderId="0" xfId="0" applyFont="1" applyFill="1"/>
    <xf numFmtId="0" fontId="46" fillId="19" borderId="6" xfId="0" applyFont="1" applyFill="1" applyBorder="1" applyAlignment="1">
      <alignment horizontal="center" wrapText="1"/>
    </xf>
    <xf numFmtId="0" fontId="47" fillId="19" borderId="5" xfId="0" applyFont="1" applyFill="1" applyBorder="1" applyAlignment="1">
      <alignment horizontal="left" wrapText="1"/>
    </xf>
    <xf numFmtId="0" fontId="47" fillId="19" borderId="10" xfId="0" applyFont="1" applyFill="1" applyBorder="1" applyAlignment="1">
      <alignment horizontal="left" wrapText="1"/>
    </xf>
    <xf numFmtId="0" fontId="46" fillId="19" borderId="9" xfId="0" applyFont="1" applyFill="1" applyBorder="1" applyAlignment="1">
      <alignment horizontal="center" wrapText="1"/>
    </xf>
    <xf numFmtId="9" fontId="46" fillId="19" borderId="22" xfId="0" applyNumberFormat="1" applyFont="1" applyFill="1" applyBorder="1" applyAlignment="1">
      <alignment horizontal="center" wrapText="1"/>
    </xf>
    <xf numFmtId="0" fontId="46" fillId="19" borderId="10" xfId="0" applyFont="1" applyFill="1" applyBorder="1" applyAlignment="1">
      <alignment horizontal="center" wrapText="1"/>
    </xf>
    <xf numFmtId="0" fontId="46" fillId="19" borderId="11" xfId="0" applyFont="1" applyFill="1" applyBorder="1" applyAlignment="1">
      <alignment horizontal="center" wrapText="1"/>
    </xf>
    <xf numFmtId="9" fontId="46" fillId="19" borderId="25" xfId="0" applyNumberFormat="1" applyFont="1" applyFill="1" applyBorder="1" applyAlignment="1">
      <alignment horizontal="center" wrapText="1"/>
    </xf>
    <xf numFmtId="9" fontId="46" fillId="19" borderId="5" xfId="0" applyNumberFormat="1" applyFont="1" applyFill="1" applyBorder="1" applyAlignment="1">
      <alignment horizontal="center" wrapText="1"/>
    </xf>
    <xf numFmtId="0" fontId="46" fillId="19" borderId="5" xfId="0" applyFont="1" applyFill="1" applyBorder="1" applyAlignment="1">
      <alignment horizontal="center" wrapText="1"/>
    </xf>
    <xf numFmtId="9" fontId="47" fillId="19" borderId="5" xfId="0" applyNumberFormat="1" applyFont="1" applyFill="1" applyBorder="1" applyAlignment="1">
      <alignment horizontal="center" wrapText="1"/>
    </xf>
    <xf numFmtId="0" fontId="47" fillId="19" borderId="12" xfId="0" applyFont="1" applyFill="1" applyBorder="1" applyAlignment="1">
      <alignment horizontal="center" wrapText="1"/>
    </xf>
    <xf numFmtId="0" fontId="38" fillId="19" borderId="0" xfId="0" applyFont="1" applyFill="1"/>
    <xf numFmtId="0" fontId="0" fillId="19" borderId="0" xfId="0" applyFill="1"/>
    <xf numFmtId="0" fontId="2" fillId="19" borderId="0" xfId="1" applyFill="1" applyAlignment="1" applyProtection="1"/>
    <xf numFmtId="0" fontId="3" fillId="19" borderId="0" xfId="0" applyFont="1" applyFill="1"/>
    <xf numFmtId="0" fontId="57" fillId="19" borderId="0" xfId="0" applyFont="1" applyFill="1"/>
    <xf numFmtId="0" fontId="39" fillId="19" borderId="0" xfId="0" applyFont="1" applyFill="1" applyAlignment="1" applyProtection="1">
      <alignment horizontal="left"/>
      <protection locked="0"/>
    </xf>
    <xf numFmtId="14" fontId="39" fillId="19" borderId="0" xfId="0" applyNumberFormat="1" applyFont="1" applyFill="1" applyAlignment="1" applyProtection="1">
      <alignment horizontal="left"/>
      <protection locked="0"/>
    </xf>
    <xf numFmtId="0" fontId="40" fillId="19" borderId="0" xfId="1" applyFont="1" applyFill="1" applyAlignment="1" applyProtection="1">
      <alignment horizontal="left"/>
      <protection locked="0"/>
    </xf>
    <xf numFmtId="0" fontId="39" fillId="19" borderId="0" xfId="0" applyFont="1" applyFill="1" applyBorder="1" applyAlignment="1" applyProtection="1">
      <alignment horizontal="left"/>
      <protection locked="0"/>
    </xf>
    <xf numFmtId="0" fontId="36" fillId="17" borderId="0" xfId="0" applyFont="1" applyFill="1" applyAlignment="1">
      <alignment wrapText="1"/>
    </xf>
    <xf numFmtId="0" fontId="3" fillId="17" borderId="0" xfId="0" applyFont="1" applyFill="1" applyAlignment="1">
      <alignment wrapText="1"/>
    </xf>
    <xf numFmtId="0" fontId="19" fillId="4" borderId="29" xfId="0" applyFont="1" applyFill="1" applyBorder="1" applyAlignment="1" applyProtection="1">
      <alignment horizontal="left" wrapText="1"/>
      <protection locked="0"/>
    </xf>
    <xf numFmtId="0" fontId="4" fillId="0" borderId="0" xfId="0" applyFont="1"/>
    <xf numFmtId="0" fontId="4" fillId="0" borderId="0" xfId="0" applyFont="1" applyAlignment="1">
      <alignment horizontal="left"/>
    </xf>
    <xf numFmtId="0" fontId="15" fillId="20" borderId="39" xfId="0" applyFont="1" applyFill="1" applyBorder="1" applyAlignment="1" applyProtection="1">
      <alignment horizontal="center"/>
    </xf>
    <xf numFmtId="0" fontId="19" fillId="0" borderId="8" xfId="0" applyFont="1" applyFill="1" applyBorder="1" applyAlignment="1">
      <alignment horizontal="center" wrapText="1"/>
    </xf>
    <xf numFmtId="0" fontId="19" fillId="0" borderId="4" xfId="0" applyFont="1" applyFill="1" applyBorder="1" applyAlignment="1">
      <alignment horizontal="center" wrapText="1"/>
    </xf>
    <xf numFmtId="0" fontId="20" fillId="0" borderId="4" xfId="0" applyFont="1" applyFill="1" applyBorder="1" applyAlignment="1">
      <alignment horizontal="left" wrapText="1"/>
    </xf>
    <xf numFmtId="9" fontId="19" fillId="0" borderId="20" xfId="0" applyNumberFormat="1" applyFont="1" applyFill="1" applyBorder="1" applyAlignment="1">
      <alignment horizontal="center" wrapText="1"/>
    </xf>
    <xf numFmtId="0" fontId="19" fillId="0" borderId="7" xfId="0" applyFont="1" applyFill="1" applyBorder="1" applyAlignment="1">
      <alignment horizontal="center" wrapText="1"/>
    </xf>
    <xf numFmtId="0" fontId="22" fillId="0" borderId="4" xfId="0" applyFont="1" applyFill="1" applyBorder="1" applyAlignment="1">
      <alignment horizontal="center" vertical="top" wrapText="1"/>
    </xf>
    <xf numFmtId="0" fontId="58" fillId="7" borderId="0" xfId="0" applyFont="1" applyFill="1"/>
    <xf numFmtId="0" fontId="49" fillId="3" borderId="0" xfId="0" applyFont="1" applyFill="1" applyAlignment="1">
      <alignment wrapText="1"/>
    </xf>
    <xf numFmtId="0" fontId="49" fillId="3" borderId="0" xfId="0" applyFont="1" applyFill="1"/>
    <xf numFmtId="0" fontId="49" fillId="3" borderId="0" xfId="0" applyFont="1" applyFill="1" applyAlignment="1">
      <alignment horizontal="left" wrapText="1"/>
    </xf>
    <xf numFmtId="0" fontId="58" fillId="6" borderId="0" xfId="0" applyFont="1" applyFill="1"/>
    <xf numFmtId="9" fontId="49" fillId="6" borderId="0" xfId="0" applyNumberFormat="1" applyFont="1" applyFill="1"/>
    <xf numFmtId="0" fontId="49" fillId="6" borderId="0" xfId="0" applyFont="1" applyFill="1"/>
    <xf numFmtId="0" fontId="59" fillId="2" borderId="0" xfId="0" applyFont="1" applyFill="1"/>
    <xf numFmtId="9" fontId="49" fillId="2" borderId="0" xfId="0" applyNumberFormat="1" applyFont="1" applyFill="1"/>
    <xf numFmtId="0" fontId="49" fillId="2" borderId="0" xfId="0" applyFont="1" applyFill="1"/>
    <xf numFmtId="164" fontId="29" fillId="13" borderId="0" xfId="0" applyNumberFormat="1" applyFont="1" applyFill="1" applyBorder="1" applyAlignment="1" applyProtection="1">
      <alignment horizontal="center"/>
    </xf>
    <xf numFmtId="166" fontId="45" fillId="17" borderId="0" xfId="0" applyNumberFormat="1" applyFont="1" applyFill="1" applyAlignment="1">
      <alignment horizontal="left"/>
    </xf>
    <xf numFmtId="166" fontId="45" fillId="18" borderId="13" xfId="0" applyNumberFormat="1" applyFont="1" applyFill="1" applyBorder="1" applyAlignment="1">
      <alignment horizontal="left"/>
    </xf>
    <xf numFmtId="166" fontId="5" fillId="18" borderId="6" xfId="0" applyNumberFormat="1" applyFont="1" applyFill="1" applyBorder="1" applyAlignment="1">
      <alignment horizontal="center" vertical="top" wrapText="1"/>
    </xf>
    <xf numFmtId="0" fontId="11" fillId="0" borderId="35" xfId="0" applyFont="1" applyFill="1" applyBorder="1" applyAlignment="1" applyProtection="1">
      <alignment wrapText="1"/>
      <protection locked="0"/>
    </xf>
    <xf numFmtId="164" fontId="64" fillId="22" borderId="29" xfId="0" applyNumberFormat="1" applyFont="1" applyFill="1" applyBorder="1" applyAlignment="1" applyProtection="1">
      <alignment horizontal="center"/>
    </xf>
    <xf numFmtId="0" fontId="9" fillId="12" borderId="0" xfId="0" applyFont="1" applyFill="1" applyBorder="1" applyAlignment="1">
      <alignment horizontal="center" wrapText="1"/>
    </xf>
    <xf numFmtId="0" fontId="35" fillId="10" borderId="29" xfId="0" applyFont="1" applyFill="1" applyBorder="1" applyAlignment="1">
      <alignment horizontal="center" wrapText="1"/>
    </xf>
    <xf numFmtId="0" fontId="35" fillId="10" borderId="32" xfId="0" applyFont="1" applyFill="1" applyBorder="1" applyAlignment="1">
      <alignment horizontal="center" wrapText="1"/>
    </xf>
    <xf numFmtId="9" fontId="9" fillId="12" borderId="0" xfId="0" applyNumberFormat="1" applyFont="1" applyFill="1" applyBorder="1" applyAlignment="1">
      <alignment horizontal="center"/>
    </xf>
    <xf numFmtId="0" fontId="35" fillId="10" borderId="29" xfId="0" applyFont="1" applyFill="1" applyBorder="1" applyAlignment="1">
      <alignment horizontal="left"/>
    </xf>
    <xf numFmtId="0" fontId="34" fillId="10" borderId="29" xfId="0" applyFont="1" applyFill="1" applyBorder="1" applyAlignment="1">
      <alignment horizontal="left" wrapText="1"/>
    </xf>
    <xf numFmtId="0" fontId="10" fillId="12" borderId="0" xfId="0" applyFont="1" applyFill="1" applyBorder="1" applyAlignment="1">
      <alignment horizontal="left" wrapText="1"/>
    </xf>
    <xf numFmtId="0" fontId="34" fillId="10" borderId="53" xfId="0" applyFont="1" applyFill="1" applyBorder="1" applyAlignment="1">
      <alignment horizontal="left" wrapText="1"/>
    </xf>
    <xf numFmtId="0" fontId="0" fillId="5" borderId="0" xfId="0" applyFill="1"/>
    <xf numFmtId="0" fontId="3" fillId="0" borderId="54" xfId="0" applyFont="1" applyBorder="1"/>
    <xf numFmtId="0" fontId="0" fillId="0" borderId="55" xfId="0" applyBorder="1"/>
    <xf numFmtId="0" fontId="49" fillId="0" borderId="0" xfId="0" applyFont="1" applyFill="1"/>
    <xf numFmtId="9" fontId="49" fillId="0" borderId="0" xfId="0" applyNumberFormat="1" applyFont="1" applyFill="1"/>
    <xf numFmtId="0" fontId="66" fillId="2" borderId="0" xfId="0" applyFont="1" applyFill="1"/>
    <xf numFmtId="9" fontId="66" fillId="2" borderId="0" xfId="0" applyNumberFormat="1" applyFont="1" applyFill="1"/>
    <xf numFmtId="0" fontId="67" fillId="2" borderId="0" xfId="0" applyFont="1" applyFill="1"/>
    <xf numFmtId="0" fontId="68" fillId="0" borderId="0" xfId="0" applyFont="1" applyFill="1"/>
    <xf numFmtId="0" fontId="27" fillId="18" borderId="3" xfId="1" applyFont="1" applyFill="1" applyBorder="1" applyAlignment="1" applyProtection="1">
      <alignment horizontal="center" vertical="top" wrapText="1"/>
    </xf>
    <xf numFmtId="14" fontId="41" fillId="17" borderId="0" xfId="0" applyNumberFormat="1" applyFont="1" applyFill="1" applyBorder="1" applyAlignment="1" applyProtection="1">
      <alignment horizontal="left"/>
      <protection locked="0"/>
    </xf>
    <xf numFmtId="0" fontId="20" fillId="8" borderId="34" xfId="0" applyFont="1" applyFill="1" applyBorder="1" applyAlignment="1" applyProtection="1">
      <alignment horizontal="center" wrapText="1"/>
      <protection locked="0"/>
    </xf>
    <xf numFmtId="0" fontId="16" fillId="8" borderId="34" xfId="0" applyFont="1" applyFill="1" applyBorder="1" applyAlignment="1" applyProtection="1">
      <alignment horizontal="center"/>
      <protection locked="0"/>
    </xf>
    <xf numFmtId="164" fontId="16" fillId="14" borderId="34" xfId="0" applyNumberFormat="1" applyFont="1" applyFill="1" applyBorder="1" applyAlignment="1" applyProtection="1">
      <alignment horizontal="center" wrapText="1"/>
      <protection locked="0"/>
    </xf>
    <xf numFmtId="0" fontId="16" fillId="14" borderId="34" xfId="0" applyFont="1" applyFill="1" applyBorder="1" applyAlignment="1" applyProtection="1">
      <alignment horizontal="center" wrapText="1"/>
      <protection locked="0"/>
    </xf>
    <xf numFmtId="0" fontId="70" fillId="21" borderId="0" xfId="0" applyFont="1" applyFill="1" applyBorder="1" applyAlignment="1">
      <alignment horizontal="right" wrapText="1"/>
    </xf>
    <xf numFmtId="166" fontId="45" fillId="18" borderId="49" xfId="0" applyNumberFormat="1" applyFont="1" applyFill="1" applyBorder="1" applyAlignment="1">
      <alignment horizontal="left"/>
    </xf>
    <xf numFmtId="0" fontId="5" fillId="18" borderId="6" xfId="0" applyFont="1" applyFill="1" applyBorder="1" applyAlignment="1">
      <alignment horizontal="center" vertical="top" wrapText="1"/>
    </xf>
    <xf numFmtId="0" fontId="8" fillId="12" borderId="36" xfId="0" applyFont="1" applyFill="1" applyBorder="1" applyAlignment="1"/>
    <xf numFmtId="0" fontId="8" fillId="0" borderId="57" xfId="0" applyFont="1" applyFill="1" applyBorder="1" applyAlignment="1">
      <alignment horizontal="center" wrapText="1"/>
    </xf>
    <xf numFmtId="0" fontId="31" fillId="0" borderId="0" xfId="0" applyFont="1" applyFill="1" applyBorder="1" applyAlignment="1" applyProtection="1">
      <alignment horizontal="center" wrapText="1"/>
    </xf>
    <xf numFmtId="0" fontId="19" fillId="0" borderId="0" xfId="0" applyFont="1" applyFill="1" applyBorder="1" applyAlignment="1" applyProtection="1">
      <alignment horizontal="left" wrapText="1"/>
    </xf>
    <xf numFmtId="0" fontId="11" fillId="0" borderId="0" xfId="0" applyFont="1" applyFill="1" applyBorder="1" applyAlignment="1" applyProtection="1">
      <alignment horizontal="left" wrapText="1"/>
    </xf>
    <xf numFmtId="0" fontId="15" fillId="0" borderId="0" xfId="0" applyFont="1" applyFill="1" applyBorder="1" applyAlignment="1" applyProtection="1">
      <alignment horizontal="center"/>
    </xf>
    <xf numFmtId="9" fontId="16" fillId="0" borderId="0" xfId="0" applyNumberFormat="1" applyFont="1" applyFill="1" applyBorder="1" applyAlignment="1" applyProtection="1">
      <alignment horizontal="center"/>
    </xf>
    <xf numFmtId="164" fontId="29" fillId="0" borderId="0" xfId="0" applyNumberFormat="1" applyFont="1" applyFill="1" applyBorder="1" applyAlignment="1" applyProtection="1">
      <alignment horizontal="center"/>
    </xf>
    <xf numFmtId="0" fontId="16" fillId="0" borderId="0" xfId="0" applyFont="1" applyFill="1" applyBorder="1" applyAlignment="1" applyProtection="1">
      <alignment horizontal="center" wrapText="1"/>
    </xf>
    <xf numFmtId="0" fontId="0" fillId="0" borderId="0" xfId="0" applyFill="1" applyBorder="1" applyProtection="1"/>
    <xf numFmtId="0" fontId="3" fillId="23" borderId="13" xfId="0" applyFont="1" applyFill="1" applyBorder="1" applyAlignment="1"/>
    <xf numFmtId="0" fontId="3" fillId="23" borderId="48" xfId="0" applyFont="1" applyFill="1" applyBorder="1" applyAlignment="1"/>
    <xf numFmtId="0" fontId="0" fillId="23" borderId="9" xfId="0" applyFill="1" applyBorder="1"/>
    <xf numFmtId="165" fontId="3" fillId="23" borderId="10" xfId="0" applyNumberFormat="1" applyFont="1" applyFill="1" applyBorder="1"/>
    <xf numFmtId="14" fontId="3" fillId="23" borderId="10" xfId="0" applyNumberFormat="1" applyFont="1" applyFill="1" applyBorder="1" applyAlignment="1">
      <alignment horizontal="left"/>
    </xf>
    <xf numFmtId="0" fontId="5" fillId="23" borderId="12" xfId="0" applyFont="1" applyFill="1" applyBorder="1" applyAlignment="1">
      <alignment horizontal="center" vertical="top" wrapText="1"/>
    </xf>
    <xf numFmtId="0" fontId="5" fillId="23" borderId="3" xfId="0" applyFont="1" applyFill="1" applyBorder="1" applyAlignment="1">
      <alignment horizontal="center" vertical="top" wrapText="1"/>
    </xf>
    <xf numFmtId="0" fontId="5" fillId="23" borderId="1" xfId="0" applyFont="1" applyFill="1" applyBorder="1" applyAlignment="1">
      <alignment horizontal="center" vertical="top" wrapText="1"/>
    </xf>
    <xf numFmtId="0" fontId="5" fillId="23" borderId="2" xfId="0" applyFont="1" applyFill="1" applyBorder="1" applyAlignment="1">
      <alignment horizontal="center" vertical="top" wrapText="1"/>
    </xf>
    <xf numFmtId="0" fontId="52" fillId="23" borderId="4" xfId="0" applyFont="1" applyFill="1" applyBorder="1" applyAlignment="1">
      <alignment horizontal="center" vertical="top" wrapText="1"/>
    </xf>
    <xf numFmtId="9" fontId="52" fillId="23" borderId="4" xfId="0" applyNumberFormat="1" applyFont="1" applyFill="1" applyBorder="1" applyAlignment="1">
      <alignment horizontal="center" vertical="top" wrapText="1"/>
    </xf>
    <xf numFmtId="0" fontId="55" fillId="23" borderId="9" xfId="0" applyFont="1" applyFill="1" applyBorder="1" applyAlignment="1">
      <alignment horizontal="center" wrapText="1"/>
    </xf>
    <xf numFmtId="9" fontId="55" fillId="23" borderId="19" xfId="0" quotePrefix="1" applyNumberFormat="1" applyFont="1" applyFill="1" applyBorder="1" applyAlignment="1">
      <alignment horizontal="center" wrapText="1"/>
    </xf>
    <xf numFmtId="0" fontId="55" fillId="23" borderId="11" xfId="0" applyFont="1" applyFill="1" applyBorder="1" applyAlignment="1">
      <alignment horizontal="center" wrapText="1"/>
    </xf>
    <xf numFmtId="9" fontId="55" fillId="23" borderId="56" xfId="0" quotePrefix="1" applyNumberFormat="1" applyFont="1" applyFill="1" applyBorder="1" applyAlignment="1">
      <alignment horizontal="center" wrapText="1"/>
    </xf>
    <xf numFmtId="9" fontId="55" fillId="23" borderId="6" xfId="0" applyNumberFormat="1" applyFont="1" applyFill="1" applyBorder="1" applyAlignment="1">
      <alignment horizontal="center" wrapText="1"/>
    </xf>
    <xf numFmtId="0" fontId="56" fillId="23" borderId="11" xfId="0" applyFont="1" applyFill="1" applyBorder="1" applyAlignment="1">
      <alignment horizontal="center" wrapText="1"/>
    </xf>
    <xf numFmtId="9" fontId="56" fillId="23" borderId="19" xfId="0" applyNumberFormat="1" applyFont="1" applyFill="1" applyBorder="1" applyAlignment="1">
      <alignment horizontal="center" wrapText="1"/>
    </xf>
    <xf numFmtId="9" fontId="56" fillId="23" borderId="24" xfId="0" applyNumberFormat="1" applyFont="1" applyFill="1" applyBorder="1" applyAlignment="1">
      <alignment horizontal="center" wrapText="1"/>
    </xf>
    <xf numFmtId="0" fontId="54" fillId="23" borderId="5" xfId="0" applyFont="1" applyFill="1" applyBorder="1" applyAlignment="1">
      <alignment horizontal="center" wrapText="1"/>
    </xf>
    <xf numFmtId="0" fontId="71" fillId="17" borderId="43" xfId="0" applyFont="1" applyFill="1" applyBorder="1" applyAlignment="1"/>
    <xf numFmtId="0" fontId="72" fillId="17" borderId="0" xfId="0" applyFont="1" applyFill="1" applyBorder="1"/>
    <xf numFmtId="0" fontId="73" fillId="17" borderId="43" xfId="0" applyFont="1" applyFill="1" applyBorder="1" applyAlignment="1"/>
    <xf numFmtId="0" fontId="73" fillId="17" borderId="45" xfId="0" applyFont="1" applyFill="1" applyBorder="1" applyAlignment="1"/>
    <xf numFmtId="0" fontId="74" fillId="17" borderId="0" xfId="0" applyFont="1" applyFill="1"/>
    <xf numFmtId="0" fontId="75" fillId="17" borderId="0" xfId="0" applyFont="1" applyFill="1"/>
    <xf numFmtId="0" fontId="47" fillId="0" borderId="10" xfId="0" applyFont="1" applyFill="1" applyBorder="1" applyAlignment="1">
      <alignment horizontal="left" wrapText="1"/>
    </xf>
    <xf numFmtId="0" fontId="46" fillId="0" borderId="9" xfId="0" applyFont="1" applyFill="1" applyBorder="1" applyAlignment="1">
      <alignment horizontal="center" wrapText="1"/>
    </xf>
    <xf numFmtId="9" fontId="46" fillId="0" borderId="22" xfId="0" applyNumberFormat="1" applyFont="1" applyFill="1" applyBorder="1" applyAlignment="1">
      <alignment horizontal="center" wrapText="1"/>
    </xf>
    <xf numFmtId="0" fontId="46" fillId="0" borderId="10" xfId="0" applyFont="1" applyFill="1" applyBorder="1" applyAlignment="1">
      <alignment horizontal="center" wrapText="1"/>
    </xf>
    <xf numFmtId="0" fontId="46" fillId="0" borderId="11" xfId="0" applyFont="1" applyFill="1" applyBorder="1" applyAlignment="1">
      <alignment horizontal="center" wrapText="1"/>
    </xf>
    <xf numFmtId="9" fontId="46" fillId="0" borderId="25" xfId="0" applyNumberFormat="1" applyFont="1" applyFill="1" applyBorder="1" applyAlignment="1">
      <alignment horizontal="center" wrapText="1"/>
    </xf>
    <xf numFmtId="9" fontId="46" fillId="0" borderId="5" xfId="0" applyNumberFormat="1" applyFont="1" applyFill="1" applyBorder="1" applyAlignment="1">
      <alignment horizontal="center" wrapText="1"/>
    </xf>
    <xf numFmtId="0" fontId="46" fillId="0" borderId="5" xfId="0" applyFont="1" applyFill="1" applyBorder="1" applyAlignment="1">
      <alignment horizontal="center" wrapText="1"/>
    </xf>
    <xf numFmtId="9" fontId="47" fillId="0" borderId="5" xfId="0" applyNumberFormat="1" applyFont="1" applyFill="1" applyBorder="1" applyAlignment="1">
      <alignment horizontal="center" wrapText="1"/>
    </xf>
    <xf numFmtId="0" fontId="47" fillId="0" borderId="12" xfId="0" applyFont="1" applyFill="1" applyBorder="1" applyAlignment="1">
      <alignment horizontal="center" wrapText="1"/>
    </xf>
    <xf numFmtId="165" fontId="48" fillId="0" borderId="50" xfId="0" applyNumberFormat="1" applyFont="1" applyFill="1" applyBorder="1" applyAlignment="1">
      <alignment horizontal="left"/>
    </xf>
    <xf numFmtId="0" fontId="48" fillId="0" borderId="51" xfId="0" applyFont="1" applyFill="1" applyBorder="1" applyAlignment="1">
      <alignment horizontal="left"/>
    </xf>
    <xf numFmtId="166" fontId="48" fillId="0" borderId="51" xfId="0" applyNumberFormat="1" applyFont="1" applyFill="1" applyBorder="1" applyAlignment="1">
      <alignment horizontal="left"/>
    </xf>
    <xf numFmtId="0" fontId="46" fillId="0" borderId="6" xfId="0" applyFont="1" applyFill="1" applyBorder="1" applyAlignment="1">
      <alignment horizontal="center" wrapText="1"/>
    </xf>
    <xf numFmtId="0" fontId="47" fillId="0" borderId="5" xfId="0" applyFont="1" applyFill="1" applyBorder="1" applyAlignment="1">
      <alignment horizontal="left" wrapText="1"/>
    </xf>
    <xf numFmtId="0" fontId="46" fillId="2" borderId="6" xfId="0" applyFont="1" applyFill="1" applyBorder="1" applyAlignment="1">
      <alignment horizontal="center" wrapText="1"/>
    </xf>
    <xf numFmtId="0" fontId="47" fillId="2" borderId="5" xfId="0" applyFont="1" applyFill="1" applyBorder="1" applyAlignment="1">
      <alignment horizontal="left" wrapText="1"/>
    </xf>
    <xf numFmtId="0" fontId="47" fillId="2" borderId="10" xfId="0" applyFont="1" applyFill="1" applyBorder="1" applyAlignment="1">
      <alignment horizontal="left" wrapText="1"/>
    </xf>
    <xf numFmtId="0" fontId="46" fillId="2" borderId="9" xfId="0" applyFont="1" applyFill="1" applyBorder="1" applyAlignment="1">
      <alignment horizontal="center" wrapText="1"/>
    </xf>
    <xf numFmtId="9" fontId="46" fillId="2" borderId="22" xfId="0" applyNumberFormat="1" applyFont="1" applyFill="1" applyBorder="1" applyAlignment="1">
      <alignment horizontal="center" wrapText="1"/>
    </xf>
    <xf numFmtId="0" fontId="46" fillId="2" borderId="10" xfId="0" applyFont="1" applyFill="1" applyBorder="1" applyAlignment="1">
      <alignment horizontal="center" wrapText="1"/>
    </xf>
    <xf numFmtId="0" fontId="46" fillId="2" borderId="11" xfId="0" applyFont="1" applyFill="1" applyBorder="1" applyAlignment="1">
      <alignment horizontal="center" wrapText="1"/>
    </xf>
    <xf numFmtId="9" fontId="46" fillId="2" borderId="25" xfId="0" applyNumberFormat="1" applyFont="1" applyFill="1" applyBorder="1" applyAlignment="1">
      <alignment horizontal="center" wrapText="1"/>
    </xf>
    <xf numFmtId="9" fontId="46" fillId="2" borderId="5" xfId="0" applyNumberFormat="1" applyFont="1" applyFill="1" applyBorder="1" applyAlignment="1">
      <alignment horizontal="center" wrapText="1"/>
    </xf>
    <xf numFmtId="0" fontId="46" fillId="2" borderId="5" xfId="0" applyFont="1" applyFill="1" applyBorder="1" applyAlignment="1">
      <alignment horizontal="center" wrapText="1"/>
    </xf>
    <xf numFmtId="9" fontId="47" fillId="2" borderId="5" xfId="0" applyNumberFormat="1" applyFont="1" applyFill="1" applyBorder="1" applyAlignment="1">
      <alignment horizontal="center" wrapText="1"/>
    </xf>
    <xf numFmtId="0" fontId="47" fillId="2" borderId="12" xfId="0" applyFont="1" applyFill="1" applyBorder="1" applyAlignment="1">
      <alignment horizontal="center" wrapText="1"/>
    </xf>
    <xf numFmtId="3" fontId="48" fillId="0" borderId="50" xfId="0" applyNumberFormat="1" applyFont="1" applyFill="1" applyBorder="1" applyAlignment="1">
      <alignment horizontal="left"/>
    </xf>
    <xf numFmtId="1" fontId="48" fillId="0" borderId="50" xfId="0" applyNumberFormat="1" applyFont="1" applyFill="1" applyBorder="1" applyAlignment="1">
      <alignment horizontal="left"/>
    </xf>
    <xf numFmtId="0" fontId="11" fillId="4" borderId="29" xfId="0" applyFont="1" applyFill="1" applyBorder="1" applyAlignment="1" applyProtection="1">
      <alignment horizontal="center" wrapText="1"/>
      <protection locked="0"/>
    </xf>
    <xf numFmtId="3" fontId="11" fillId="4" borderId="29" xfId="0" applyNumberFormat="1" applyFont="1" applyFill="1" applyBorder="1" applyAlignment="1" applyProtection="1">
      <alignment horizontal="center" wrapText="1"/>
      <protection locked="0"/>
    </xf>
    <xf numFmtId="0" fontId="11" fillId="9" borderId="29" xfId="0" applyFont="1" applyFill="1" applyBorder="1" applyAlignment="1" applyProtection="1">
      <alignment horizontal="center" wrapText="1"/>
      <protection locked="0"/>
    </xf>
    <xf numFmtId="0" fontId="5" fillId="16" borderId="3" xfId="0" applyFont="1" applyFill="1" applyBorder="1" applyAlignment="1">
      <alignment horizontal="center" vertical="top" wrapText="1"/>
    </xf>
    <xf numFmtId="0" fontId="5" fillId="16" borderId="12" xfId="0" applyFont="1" applyFill="1" applyBorder="1" applyAlignment="1">
      <alignment horizontal="center" vertical="top" wrapText="1"/>
    </xf>
    <xf numFmtId="3" fontId="47" fillId="19" borderId="1" xfId="0" applyNumberFormat="1" applyFont="1" applyFill="1" applyBorder="1" applyAlignment="1">
      <alignment horizontal="right" wrapText="1"/>
    </xf>
    <xf numFmtId="0" fontId="3" fillId="23" borderId="48" xfId="0" applyFont="1" applyFill="1" applyBorder="1" applyAlignment="1">
      <alignment horizontal="right"/>
    </xf>
    <xf numFmtId="165" fontId="3" fillId="23" borderId="10" xfId="0" applyNumberFormat="1" applyFont="1" applyFill="1" applyBorder="1" applyAlignment="1">
      <alignment horizontal="right"/>
    </xf>
    <xf numFmtId="0" fontId="0" fillId="17" borderId="0" xfId="0" applyFill="1" applyAlignment="1">
      <alignment horizontal="right"/>
    </xf>
    <xf numFmtId="0" fontId="69" fillId="21" borderId="32" xfId="0" applyFont="1" applyFill="1" applyBorder="1" applyAlignment="1" applyProtection="1">
      <protection locked="0"/>
    </xf>
    <xf numFmtId="0" fontId="69" fillId="21" borderId="31" xfId="0" applyFont="1" applyFill="1" applyBorder="1" applyAlignment="1" applyProtection="1">
      <protection locked="0"/>
    </xf>
    <xf numFmtId="0" fontId="69" fillId="21" borderId="30" xfId="0" applyFont="1" applyFill="1" applyBorder="1" applyAlignment="1" applyProtection="1">
      <protection locked="0"/>
    </xf>
    <xf numFmtId="3" fontId="47" fillId="19" borderId="3" xfId="0" applyNumberFormat="1" applyFont="1" applyFill="1" applyBorder="1" applyAlignment="1">
      <alignment horizontal="left" wrapText="1"/>
    </xf>
    <xf numFmtId="0" fontId="47" fillId="2" borderId="10" xfId="0" applyFont="1" applyFill="1" applyBorder="1" applyAlignment="1">
      <alignment horizontal="center" wrapText="1"/>
    </xf>
    <xf numFmtId="0" fontId="3" fillId="23" borderId="48" xfId="0" applyFont="1" applyFill="1" applyBorder="1" applyAlignment="1">
      <alignment horizontal="center"/>
    </xf>
    <xf numFmtId="165" fontId="3" fillId="23" borderId="10" xfId="0" applyNumberFormat="1" applyFont="1" applyFill="1" applyBorder="1" applyAlignment="1">
      <alignment horizontal="center"/>
    </xf>
    <xf numFmtId="3" fontId="47" fillId="2" borderId="51" xfId="0" applyNumberFormat="1" applyFont="1" applyFill="1" applyBorder="1" applyAlignment="1">
      <alignment horizontal="center" wrapText="1"/>
    </xf>
    <xf numFmtId="0" fontId="47" fillId="0" borderId="10" xfId="0" applyFont="1" applyFill="1" applyBorder="1" applyAlignment="1">
      <alignment horizontal="center" wrapText="1"/>
    </xf>
    <xf numFmtId="0" fontId="47" fillId="0" borderId="28" xfId="0" applyFont="1" applyFill="1" applyBorder="1" applyAlignment="1">
      <alignment horizontal="center" wrapText="1"/>
    </xf>
    <xf numFmtId="0" fontId="0" fillId="17" borderId="0" xfId="0" applyFill="1" applyAlignment="1">
      <alignment horizontal="center"/>
    </xf>
    <xf numFmtId="14" fontId="39" fillId="17" borderId="0" xfId="0" applyNumberFormat="1" applyFont="1" applyFill="1" applyAlignment="1">
      <alignment horizontal="center"/>
    </xf>
    <xf numFmtId="0" fontId="39" fillId="17" borderId="0" xfId="0" applyFont="1" applyFill="1" applyAlignment="1">
      <alignment horizontal="center"/>
    </xf>
    <xf numFmtId="0" fontId="0" fillId="17" borderId="0" xfId="0" applyFill="1" applyBorder="1" applyAlignment="1">
      <alignment horizontal="center"/>
    </xf>
    <xf numFmtId="0" fontId="41" fillId="17" borderId="0" xfId="0" applyFont="1" applyFill="1" applyBorder="1" applyAlignment="1" applyProtection="1">
      <alignment horizontal="center"/>
      <protection locked="0"/>
    </xf>
    <xf numFmtId="0" fontId="72" fillId="17" borderId="0" xfId="0" applyFont="1" applyFill="1" applyBorder="1" applyAlignment="1">
      <alignment horizontal="center"/>
    </xf>
    <xf numFmtId="0" fontId="5" fillId="23" borderId="14" xfId="0" applyFont="1" applyFill="1" applyBorder="1" applyAlignment="1">
      <alignment vertical="top" wrapText="1"/>
    </xf>
    <xf numFmtId="0" fontId="5" fillId="23" borderId="4" xfId="0" applyFont="1" applyFill="1" applyBorder="1" applyAlignment="1">
      <alignment vertical="top" wrapText="1"/>
    </xf>
    <xf numFmtId="0" fontId="5" fillId="23" borderId="5" xfId="0" applyFont="1" applyFill="1" applyBorder="1" applyAlignment="1">
      <alignment vertical="top" wrapText="1"/>
    </xf>
    <xf numFmtId="0" fontId="11" fillId="8" borderId="29" xfId="0" applyFont="1" applyFill="1" applyBorder="1" applyAlignment="1" applyProtection="1">
      <alignment horizontal="left" wrapText="1"/>
      <protection locked="0"/>
    </xf>
    <xf numFmtId="0" fontId="39" fillId="17" borderId="0" xfId="0" applyNumberFormat="1" applyFont="1" applyFill="1" applyAlignment="1"/>
    <xf numFmtId="0" fontId="12" fillId="18" borderId="12" xfId="0" applyFont="1" applyFill="1" applyBorder="1" applyAlignment="1">
      <alignment horizontal="center" vertical="top" wrapText="1"/>
    </xf>
    <xf numFmtId="0" fontId="12" fillId="18" borderId="12" xfId="0" applyFont="1" applyFill="1" applyBorder="1" applyAlignment="1" applyProtection="1">
      <alignment horizontal="center" vertical="top" wrapText="1"/>
    </xf>
    <xf numFmtId="166" fontId="12" fillId="18" borderId="12" xfId="0" applyNumberFormat="1" applyFont="1" applyFill="1" applyBorder="1" applyAlignment="1" applyProtection="1">
      <alignment horizontal="center" vertical="top" wrapText="1"/>
    </xf>
    <xf numFmtId="14" fontId="39" fillId="3" borderId="0" xfId="0" applyNumberFormat="1" applyFont="1" applyFill="1" applyBorder="1" applyAlignment="1" applyProtection="1">
      <alignment horizontal="center"/>
      <protection locked="0"/>
    </xf>
    <xf numFmtId="0" fontId="39" fillId="3" borderId="44" xfId="0" applyFont="1" applyFill="1" applyBorder="1" applyAlignment="1" applyProtection="1">
      <alignment horizontal="center"/>
      <protection locked="0"/>
    </xf>
    <xf numFmtId="0" fontId="0" fillId="19" borderId="0" xfId="0" quotePrefix="1" applyFill="1"/>
    <xf numFmtId="0" fontId="0" fillId="19" borderId="0" xfId="0" applyFill="1" applyBorder="1"/>
    <xf numFmtId="0" fontId="0" fillId="7" borderId="29" xfId="0" applyFill="1" applyBorder="1"/>
    <xf numFmtId="0" fontId="0" fillId="25" borderId="29" xfId="0" applyFill="1" applyBorder="1"/>
    <xf numFmtId="0" fontId="0" fillId="24" borderId="29" xfId="0" applyFill="1" applyBorder="1"/>
    <xf numFmtId="0" fontId="0" fillId="21" borderId="29" xfId="0" applyFill="1" applyBorder="1"/>
    <xf numFmtId="0" fontId="45" fillId="19" borderId="0" xfId="0" applyFont="1" applyFill="1"/>
    <xf numFmtId="0" fontId="45" fillId="19" borderId="0" xfId="0" quotePrefix="1" applyFont="1" applyFill="1"/>
    <xf numFmtId="0" fontId="22" fillId="16" borderId="13" xfId="0" applyFont="1" applyFill="1" applyBorder="1" applyAlignment="1">
      <alignment horizontal="center" vertical="top" wrapText="1"/>
    </xf>
    <xf numFmtId="0" fontId="22" fillId="16" borderId="14" xfId="0" applyFont="1" applyFill="1" applyBorder="1" applyAlignment="1">
      <alignment horizontal="center" vertical="top" wrapText="1"/>
    </xf>
    <xf numFmtId="0" fontId="22" fillId="16" borderId="9" xfId="0" applyFont="1" applyFill="1" applyBorder="1" applyAlignment="1">
      <alignment horizontal="center" vertical="top" wrapText="1"/>
    </xf>
    <xf numFmtId="0" fontId="22" fillId="16" borderId="5" xfId="0" applyFont="1" applyFill="1" applyBorder="1" applyAlignment="1">
      <alignment horizontal="center" vertical="top" wrapText="1"/>
    </xf>
    <xf numFmtId="0" fontId="5" fillId="0" borderId="18" xfId="0" applyFont="1" applyBorder="1" applyAlignment="1">
      <alignment horizontal="center" vertical="top" wrapText="1"/>
    </xf>
    <xf numFmtId="0" fontId="5" fillId="0" borderId="17" xfId="0" applyFont="1" applyBorder="1" applyAlignment="1">
      <alignment horizontal="center" vertical="top" wrapText="1"/>
    </xf>
    <xf numFmtId="0" fontId="5" fillId="2" borderId="1"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0" borderId="16" xfId="0" applyFont="1" applyBorder="1" applyAlignment="1">
      <alignment horizontal="center" vertical="top" wrapText="1"/>
    </xf>
    <xf numFmtId="0" fontId="30" fillId="22" borderId="15" xfId="0" applyFont="1" applyFill="1" applyBorder="1" applyAlignment="1">
      <alignment horizontal="center" vertical="top" wrapText="1"/>
    </xf>
    <xf numFmtId="0" fontId="30" fillId="22" borderId="28" xfId="0" applyFont="1" applyFill="1" applyBorder="1" applyAlignment="1">
      <alignment horizontal="center" vertical="top" wrapText="1"/>
    </xf>
    <xf numFmtId="0" fontId="5" fillId="16" borderId="49" xfId="0" applyFont="1" applyFill="1" applyBorder="1" applyAlignment="1">
      <alignment horizontal="center" vertical="top" wrapText="1"/>
    </xf>
    <xf numFmtId="0" fontId="5" fillId="16" borderId="52" xfId="0" applyFont="1" applyFill="1" applyBorder="1" applyAlignment="1">
      <alignment horizontal="center" vertical="top" wrapText="1"/>
    </xf>
    <xf numFmtId="0" fontId="5" fillId="16" borderId="6" xfId="0" applyFont="1" applyFill="1" applyBorder="1" applyAlignment="1">
      <alignment horizontal="center" vertical="top" wrapText="1"/>
    </xf>
    <xf numFmtId="0" fontId="5" fillId="3" borderId="49" xfId="0" applyFont="1" applyFill="1" applyBorder="1" applyAlignment="1">
      <alignment horizontal="center" vertical="top" wrapText="1"/>
    </xf>
    <xf numFmtId="0" fontId="5" fillId="3" borderId="52" xfId="0" applyFont="1" applyFill="1" applyBorder="1" applyAlignment="1">
      <alignment horizontal="center" vertical="top" wrapText="1"/>
    </xf>
    <xf numFmtId="0" fontId="5" fillId="3" borderId="6" xfId="0" applyFont="1" applyFill="1" applyBorder="1" applyAlignment="1">
      <alignment horizontal="center" vertical="top" wrapText="1"/>
    </xf>
    <xf numFmtId="0" fontId="5" fillId="16" borderId="48" xfId="0" applyFont="1" applyFill="1" applyBorder="1" applyAlignment="1">
      <alignment horizontal="center" vertical="top" wrapText="1"/>
    </xf>
    <xf numFmtId="0" fontId="5" fillId="16" borderId="14" xfId="0" applyFont="1" applyFill="1" applyBorder="1" applyAlignment="1">
      <alignment horizontal="center" vertical="top" wrapText="1"/>
    </xf>
    <xf numFmtId="0" fontId="5" fillId="16" borderId="0" xfId="0" applyFont="1" applyFill="1" applyBorder="1" applyAlignment="1">
      <alignment horizontal="center" vertical="top" wrapText="1"/>
    </xf>
    <xf numFmtId="0" fontId="5" fillId="16" borderId="4" xfId="0" applyFont="1" applyFill="1" applyBorder="1" applyAlignment="1">
      <alignment horizontal="center" vertical="top" wrapText="1"/>
    </xf>
    <xf numFmtId="0" fontId="5" fillId="16" borderId="10" xfId="0" applyFont="1" applyFill="1" applyBorder="1" applyAlignment="1">
      <alignment horizontal="center" vertical="top" wrapText="1"/>
    </xf>
    <xf numFmtId="0" fontId="5" fillId="16" borderId="5" xfId="0" applyFont="1" applyFill="1" applyBorder="1" applyAlignment="1">
      <alignment horizontal="center" vertical="top" wrapText="1"/>
    </xf>
    <xf numFmtId="0" fontId="38" fillId="23" borderId="48" xfId="0" applyFont="1" applyFill="1" applyBorder="1" applyAlignment="1">
      <alignment horizontal="left"/>
    </xf>
    <xf numFmtId="0" fontId="38" fillId="23" borderId="14" xfId="0" applyFont="1" applyFill="1" applyBorder="1" applyAlignment="1">
      <alignment horizontal="left"/>
    </xf>
    <xf numFmtId="0" fontId="53" fillId="23" borderId="18" xfId="0" applyFont="1" applyFill="1" applyBorder="1" applyAlignment="1">
      <alignment horizontal="center" vertical="top" wrapText="1"/>
    </xf>
    <xf numFmtId="0" fontId="53" fillId="23" borderId="17" xfId="0" applyFont="1" applyFill="1" applyBorder="1" applyAlignment="1">
      <alignment horizontal="center" vertical="top" wrapText="1"/>
    </xf>
    <xf numFmtId="0" fontId="53" fillId="23" borderId="23" xfId="0" applyFont="1" applyFill="1" applyBorder="1" applyAlignment="1">
      <alignment horizontal="center" vertical="top" wrapText="1"/>
    </xf>
    <xf numFmtId="0" fontId="12" fillId="23" borderId="13" xfId="0" applyFont="1" applyFill="1" applyBorder="1" applyAlignment="1">
      <alignment horizontal="center" vertical="top" wrapText="1"/>
    </xf>
    <xf numFmtId="0" fontId="13" fillId="23" borderId="14" xfId="0" applyFont="1" applyFill="1" applyBorder="1" applyAlignment="1">
      <alignment horizontal="center" vertical="top" wrapText="1"/>
    </xf>
    <xf numFmtId="0" fontId="13" fillId="23" borderId="9" xfId="0" applyFont="1" applyFill="1" applyBorder="1" applyAlignment="1">
      <alignment horizontal="center" vertical="top" wrapText="1"/>
    </xf>
    <xf numFmtId="0" fontId="13" fillId="23" borderId="5" xfId="0" applyFont="1" applyFill="1" applyBorder="1" applyAlignment="1">
      <alignment horizontal="center" vertical="top" wrapText="1"/>
    </xf>
    <xf numFmtId="0" fontId="52" fillId="23" borderId="18" xfId="0" applyFont="1" applyFill="1" applyBorder="1" applyAlignment="1">
      <alignment horizontal="center" vertical="top" wrapText="1"/>
    </xf>
    <xf numFmtId="0" fontId="52" fillId="23" borderId="17" xfId="0" applyFont="1" applyFill="1" applyBorder="1" applyAlignment="1">
      <alignment horizontal="center" vertical="top" wrapText="1"/>
    </xf>
    <xf numFmtId="0" fontId="5" fillId="23" borderId="13" xfId="0" applyFont="1" applyFill="1" applyBorder="1" applyAlignment="1">
      <alignment horizontal="center" vertical="top" wrapText="1"/>
    </xf>
    <xf numFmtId="0" fontId="5" fillId="23" borderId="8" xfId="0" applyFont="1" applyFill="1" applyBorder="1" applyAlignment="1">
      <alignment horizontal="center" vertical="top" wrapText="1"/>
    </xf>
    <xf numFmtId="0" fontId="5" fillId="23" borderId="9" xfId="0" applyFont="1" applyFill="1" applyBorder="1" applyAlignment="1">
      <alignment horizontal="center" vertical="top" wrapText="1"/>
    </xf>
    <xf numFmtId="0" fontId="5" fillId="23" borderId="49" xfId="0" applyFont="1" applyFill="1" applyBorder="1" applyAlignment="1">
      <alignment horizontal="center" vertical="top" wrapText="1"/>
    </xf>
    <xf numFmtId="0" fontId="5" fillId="23" borderId="52" xfId="0" applyFont="1" applyFill="1" applyBorder="1" applyAlignment="1">
      <alignment horizontal="center" vertical="top" wrapText="1"/>
    </xf>
    <xf numFmtId="0" fontId="5" fillId="23" borderId="6" xfId="0" applyFont="1" applyFill="1" applyBorder="1" applyAlignment="1">
      <alignment horizontal="center" vertical="top" wrapText="1"/>
    </xf>
    <xf numFmtId="0" fontId="3" fillId="23" borderId="10" xfId="0" applyFont="1" applyFill="1" applyBorder="1" applyAlignment="1">
      <alignment horizontal="left"/>
    </xf>
    <xf numFmtId="0" fontId="3" fillId="23" borderId="5" xfId="0" applyFont="1" applyFill="1" applyBorder="1" applyAlignment="1">
      <alignment horizontal="left"/>
    </xf>
    <xf numFmtId="0" fontId="52" fillId="23" borderId="23" xfId="0" applyFont="1" applyFill="1" applyBorder="1" applyAlignment="1">
      <alignment horizontal="center" vertical="top" wrapText="1"/>
    </xf>
    <xf numFmtId="9" fontId="5" fillId="23" borderId="1" xfId="0" applyNumberFormat="1" applyFont="1" applyFill="1" applyBorder="1" applyAlignment="1">
      <alignment horizontal="center" vertical="top" wrapText="1"/>
    </xf>
    <xf numFmtId="9" fontId="5" fillId="23" borderId="2" xfId="0" applyNumberFormat="1" applyFont="1" applyFill="1" applyBorder="1" applyAlignment="1">
      <alignment horizontal="center" vertical="top" wrapText="1"/>
    </xf>
    <xf numFmtId="9" fontId="5" fillId="23" borderId="3" xfId="0" applyNumberFormat="1" applyFont="1" applyFill="1" applyBorder="1" applyAlignment="1">
      <alignment horizontal="center" vertical="top" wrapText="1"/>
    </xf>
    <xf numFmtId="0" fontId="52" fillId="23" borderId="16" xfId="0" applyFont="1" applyFill="1" applyBorder="1" applyAlignment="1">
      <alignment horizontal="center" vertical="top" wrapText="1"/>
    </xf>
    <xf numFmtId="0" fontId="5" fillId="23" borderId="14" xfId="0" applyFont="1" applyFill="1" applyBorder="1" applyAlignment="1">
      <alignment horizontal="center" vertical="top" wrapText="1"/>
    </xf>
    <xf numFmtId="0" fontId="5" fillId="23" borderId="4" xfId="0" applyFont="1" applyFill="1" applyBorder="1" applyAlignment="1">
      <alignment horizontal="center" vertical="top" wrapText="1"/>
    </xf>
    <xf numFmtId="0" fontId="5" fillId="23" borderId="5" xfId="0" applyFont="1" applyFill="1" applyBorder="1" applyAlignment="1">
      <alignment horizontal="center" vertical="top" wrapText="1"/>
    </xf>
    <xf numFmtId="14" fontId="39" fillId="3" borderId="41" xfId="0" applyNumberFormat="1" applyFont="1" applyFill="1" applyBorder="1" applyAlignment="1" applyProtection="1">
      <alignment horizontal="center"/>
      <protection locked="0"/>
    </xf>
    <xf numFmtId="0" fontId="39" fillId="3" borderId="0" xfId="0" applyFont="1" applyFill="1" applyBorder="1" applyAlignment="1" applyProtection="1">
      <alignment horizontal="center"/>
      <protection locked="0"/>
    </xf>
    <xf numFmtId="14" fontId="39" fillId="3" borderId="46" xfId="0" applyNumberFormat="1" applyFont="1" applyFill="1" applyBorder="1" applyAlignment="1" applyProtection="1">
      <alignment horizontal="center"/>
      <protection locked="0"/>
    </xf>
    <xf numFmtId="0" fontId="36" fillId="17" borderId="0" xfId="0" applyFont="1" applyFill="1" applyAlignment="1">
      <alignment horizontal="left" wrapText="1"/>
    </xf>
  </cellXfs>
  <cellStyles count="2">
    <cellStyle name="Lien hypertexte" xfId="1" builtinId="8"/>
    <cellStyle name="Normal" xfId="0" builtinId="0"/>
  </cellStyles>
  <dxfs count="1">
    <dxf>
      <font>
        <color rgb="FF99FF99"/>
      </font>
    </dxf>
  </dxfs>
  <tableStyles count="0" defaultTableStyle="TableStyleMedium9" defaultPivotStyle="PivotStyleLight16"/>
  <colors>
    <mruColors>
      <color rgb="FFFFFFCC"/>
      <color rgb="FFFFFF99"/>
      <color rgb="FF0118BF"/>
      <color rgb="FF99FF99"/>
      <color rgb="FFF89092"/>
      <color rgb="FFFFFFFF"/>
      <color rgb="FFFEF1E6"/>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hyperlink" Target="https://economie.fgov.be/fr/themes/entreprises/banque-carrefour-des/services-pour-tous/banque-carrefour-des-0" TargetMode="External"/></Relationships>
</file>

<file path=xl/drawings/drawing1.xml><?xml version="1.0" encoding="utf-8"?>
<xdr:wsDr xmlns:xdr="http://schemas.openxmlformats.org/drawingml/2006/spreadsheetDrawing" xmlns:a="http://schemas.openxmlformats.org/drawingml/2006/main">
  <xdr:twoCellAnchor>
    <xdr:from>
      <xdr:col>4</xdr:col>
      <xdr:colOff>0</xdr:colOff>
      <xdr:row>19</xdr:row>
      <xdr:rowOff>38099</xdr:rowOff>
    </xdr:from>
    <xdr:to>
      <xdr:col>4</xdr:col>
      <xdr:colOff>695325</xdr:colOff>
      <xdr:row>20</xdr:row>
      <xdr:rowOff>9525</xdr:rowOff>
    </xdr:to>
    <xdr:sp macro="" textlink="">
      <xdr:nvSpPr>
        <xdr:cNvPr id="2" name="ZoneTexte 1"/>
        <xdr:cNvSpPr txBox="1"/>
      </xdr:nvSpPr>
      <xdr:spPr>
        <a:xfrm>
          <a:off x="2390775" y="3009899"/>
          <a:ext cx="695325" cy="209551"/>
        </a:xfrm>
        <a:prstGeom prst="rect">
          <a:avLst/>
        </a:prstGeom>
        <a:solidFill>
          <a:schemeClr val="tx1"/>
        </a:solidFill>
        <a:ln w="3810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BE" sz="900" b="1" i="0" u="none" strike="noStrike">
              <a:solidFill>
                <a:srgbClr val="FFFF00"/>
              </a:solidFill>
              <a:latin typeface="+mn-lt"/>
              <a:ea typeface="+mn-ea"/>
              <a:cs typeface="+mn-cs"/>
            </a:rPr>
            <a:t>"REMPLIR"</a:t>
          </a:r>
          <a:r>
            <a:rPr lang="fr-BE" sz="900">
              <a:solidFill>
                <a:srgbClr val="FFFF00"/>
              </a:solidFill>
            </a:rPr>
            <a:t> </a:t>
          </a:r>
          <a:endParaRPr lang="fr-BE" sz="900" i="1">
            <a:solidFill>
              <a:srgbClr val="FFFF00"/>
            </a:solidFill>
          </a:endParaRPr>
        </a:p>
      </xdr:txBody>
    </xdr:sp>
    <xdr:clientData/>
  </xdr:twoCellAnchor>
  <xdr:twoCellAnchor>
    <xdr:from>
      <xdr:col>4</xdr:col>
      <xdr:colOff>0</xdr:colOff>
      <xdr:row>17</xdr:row>
      <xdr:rowOff>0</xdr:rowOff>
    </xdr:from>
    <xdr:to>
      <xdr:col>4</xdr:col>
      <xdr:colOff>695325</xdr:colOff>
      <xdr:row>18</xdr:row>
      <xdr:rowOff>9525</xdr:rowOff>
    </xdr:to>
    <xdr:sp macro="" textlink="">
      <xdr:nvSpPr>
        <xdr:cNvPr id="3" name="ZoneTexte 2"/>
        <xdr:cNvSpPr txBox="1"/>
      </xdr:nvSpPr>
      <xdr:spPr>
        <a:xfrm>
          <a:off x="2390775" y="2552700"/>
          <a:ext cx="695325" cy="219075"/>
        </a:xfrm>
        <a:prstGeom prst="rect">
          <a:avLst/>
        </a:prstGeom>
        <a:solidFill>
          <a:schemeClr val="tx1"/>
        </a:solidFill>
        <a:ln w="3810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BE" sz="900" b="1" i="0" u="none" strike="noStrike">
              <a:solidFill>
                <a:srgbClr val="FFFF00"/>
              </a:solidFill>
              <a:latin typeface="+mn-lt"/>
              <a:ea typeface="+mn-ea"/>
              <a:cs typeface="+mn-cs"/>
            </a:rPr>
            <a:t>"PRECISER"</a:t>
          </a:r>
          <a:r>
            <a:rPr lang="fr-BE" sz="900">
              <a:solidFill>
                <a:srgbClr val="FFFF00"/>
              </a:solidFill>
            </a:rPr>
            <a:t> </a:t>
          </a:r>
          <a:endParaRPr lang="fr-BE" sz="900" i="1">
            <a:solidFill>
              <a:srgbClr val="FFFF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0</xdr:row>
      <xdr:rowOff>19050</xdr:rowOff>
    </xdr:from>
    <xdr:to>
      <xdr:col>6</xdr:col>
      <xdr:colOff>0</xdr:colOff>
      <xdr:row>12</xdr:row>
      <xdr:rowOff>9525</xdr:rowOff>
    </xdr:to>
    <xdr:sp macro="" textlink="">
      <xdr:nvSpPr>
        <xdr:cNvPr id="3" name="ZoneTexte 2"/>
        <xdr:cNvSpPr txBox="1"/>
      </xdr:nvSpPr>
      <xdr:spPr>
        <a:xfrm>
          <a:off x="4476750" y="19050"/>
          <a:ext cx="1028700" cy="226695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BE" sz="900" b="1" i="0" u="none" strike="noStrike" baseline="30000">
              <a:solidFill>
                <a:schemeClr val="accent6">
                  <a:lumMod val="75000"/>
                </a:schemeClr>
              </a:solidFill>
              <a:latin typeface="+mn-lt"/>
              <a:ea typeface="+mn-ea"/>
              <a:cs typeface="+mn-cs"/>
            </a:rPr>
            <a:t>(</a:t>
          </a:r>
          <a:r>
            <a:rPr lang="fr-BE" sz="900" b="1" i="0" u="none" strike="noStrike" baseline="0">
              <a:solidFill>
                <a:schemeClr val="accent6">
                  <a:lumMod val="75000"/>
                </a:schemeClr>
              </a:solidFill>
              <a:latin typeface="+mn-lt"/>
              <a:ea typeface="+mn-ea"/>
              <a:cs typeface="+mn-cs"/>
            </a:rPr>
            <a:t>*</a:t>
          </a:r>
          <a:r>
            <a:rPr lang="fr-BE" sz="900" b="1" i="0" u="none" strike="noStrike" baseline="30000">
              <a:solidFill>
                <a:schemeClr val="accent6">
                  <a:lumMod val="75000"/>
                </a:schemeClr>
              </a:solidFill>
              <a:latin typeface="+mn-lt"/>
              <a:ea typeface="+mn-ea"/>
              <a:cs typeface="+mn-cs"/>
            </a:rPr>
            <a:t>) </a:t>
          </a:r>
          <a:r>
            <a:rPr lang="fr-BE" sz="900" b="1" i="0" u="none" strike="noStrike" baseline="30000">
              <a:solidFill>
                <a:sysClr val="windowText" lastClr="000000"/>
              </a:solidFill>
              <a:latin typeface="+mn-lt"/>
              <a:ea typeface="+mn-ea"/>
              <a:cs typeface="+mn-cs"/>
            </a:rPr>
            <a:t>/ </a:t>
          </a:r>
          <a:r>
            <a:rPr lang="fr-BE" sz="900" b="1" i="0" u="none" strike="noStrike" baseline="30000">
              <a:solidFill>
                <a:srgbClr val="0070C0"/>
              </a:solidFill>
              <a:latin typeface="+mn-lt"/>
              <a:ea typeface="+mn-ea"/>
              <a:cs typeface="+mn-cs"/>
            </a:rPr>
            <a:t>(</a:t>
          </a:r>
          <a:r>
            <a:rPr lang="fr-BE" sz="900" b="1" i="0" u="none" strike="noStrike">
              <a:solidFill>
                <a:srgbClr val="0070C0"/>
              </a:solidFill>
              <a:latin typeface="+mn-lt"/>
              <a:ea typeface="+mn-ea"/>
              <a:cs typeface="+mn-cs"/>
            </a:rPr>
            <a:t>**</a:t>
          </a:r>
          <a:r>
            <a:rPr lang="fr-BE" sz="900" b="1" i="0" u="none" strike="noStrike" baseline="30000">
              <a:solidFill>
                <a:srgbClr val="0070C0"/>
              </a:solidFill>
              <a:latin typeface="+mn-lt"/>
              <a:ea typeface="+mn-ea"/>
              <a:cs typeface="+mn-cs"/>
            </a:rPr>
            <a:t>)</a:t>
          </a:r>
          <a:r>
            <a:rPr lang="fr-BE" sz="900" b="1" i="0" u="none" strike="noStrike">
              <a:solidFill>
                <a:srgbClr val="0070C0"/>
              </a:solidFill>
              <a:latin typeface="+mn-lt"/>
              <a:ea typeface="+mn-ea"/>
              <a:cs typeface="+mn-cs"/>
            </a:rPr>
            <a:t> </a:t>
          </a:r>
        </a:p>
        <a:p>
          <a:r>
            <a:rPr lang="fr-BE" sz="900" b="1" i="0" baseline="0">
              <a:solidFill>
                <a:schemeClr val="dk1"/>
              </a:solidFill>
              <a:latin typeface="+mn-lt"/>
              <a:ea typeface="+mn-ea"/>
              <a:cs typeface="+mn-cs"/>
            </a:rPr>
            <a:t>...</a:t>
          </a:r>
          <a:r>
            <a:rPr lang="fr-BE" sz="1100" b="1" i="0" baseline="0">
              <a:solidFill>
                <a:schemeClr val="dk1"/>
              </a:solidFill>
              <a:latin typeface="+mn-lt"/>
              <a:ea typeface="+mn-ea"/>
              <a:cs typeface="+mn-cs"/>
            </a:rPr>
            <a:t> </a:t>
          </a:r>
          <a:r>
            <a:rPr lang="fr-BE" sz="900" b="1" i="0" u="none" strike="noStrike">
              <a:solidFill>
                <a:schemeClr val="accent6">
                  <a:lumMod val="75000"/>
                </a:schemeClr>
              </a:solidFill>
              <a:latin typeface="+mn-lt"/>
              <a:ea typeface="+mn-ea"/>
              <a:cs typeface="+mn-cs"/>
            </a:rPr>
            <a:t>AVEC </a:t>
          </a:r>
          <a:r>
            <a:rPr lang="fr-BE" sz="900" b="1" i="0" u="none" strike="noStrike">
              <a:solidFill>
                <a:sysClr val="windowText" lastClr="000000"/>
              </a:solidFill>
              <a:latin typeface="+mn-lt"/>
              <a:ea typeface="+mn-ea"/>
              <a:cs typeface="+mn-cs"/>
            </a:rPr>
            <a:t>/ </a:t>
          </a:r>
          <a:r>
            <a:rPr lang="fr-BE" sz="900" b="1" i="0" u="none" strike="noStrike">
              <a:solidFill>
                <a:srgbClr val="0070C0"/>
              </a:solidFill>
              <a:latin typeface="+mn-lt"/>
              <a:ea typeface="+mn-ea"/>
              <a:cs typeface="+mn-cs"/>
            </a:rPr>
            <a:t>SANS </a:t>
          </a:r>
          <a:r>
            <a:rPr lang="fr-BE" sz="900" b="0" i="0" u="none" strike="noStrike">
              <a:solidFill>
                <a:schemeClr val="dk1"/>
              </a:solidFill>
              <a:latin typeface="+mn-lt"/>
              <a:ea typeface="+mn-ea"/>
              <a:cs typeface="+mn-cs"/>
            </a:rPr>
            <a:t>contact direct entre les gaz de combustion et des matières</a:t>
          </a:r>
          <a:r>
            <a:rPr lang="fr-BE" sz="900" i="0"/>
            <a:t> </a:t>
          </a:r>
          <a:r>
            <a:rPr lang="fr-BE" sz="900" b="0" i="0" u="none" strike="noStrike">
              <a:solidFill>
                <a:schemeClr val="dk1"/>
              </a:solidFill>
              <a:latin typeface="+mn-lt"/>
              <a:ea typeface="+mn-ea"/>
              <a:cs typeface="+mn-cs"/>
            </a:rPr>
            <a:t>réchauffées, séchées ou tout autre traitement d'objets ou de matières.</a:t>
          </a:r>
          <a:r>
            <a:rPr lang="fr-BE" sz="900" i="0"/>
            <a:t> </a:t>
          </a:r>
        </a:p>
      </xdr:txBody>
    </xdr:sp>
    <xdr:clientData/>
  </xdr:twoCellAnchor>
  <xdr:twoCellAnchor>
    <xdr:from>
      <xdr:col>19</xdr:col>
      <xdr:colOff>687456</xdr:colOff>
      <xdr:row>0</xdr:row>
      <xdr:rowOff>16565</xdr:rowOff>
    </xdr:from>
    <xdr:to>
      <xdr:col>23</xdr:col>
      <xdr:colOff>0</xdr:colOff>
      <xdr:row>13</xdr:row>
      <xdr:rowOff>0</xdr:rowOff>
    </xdr:to>
    <xdr:sp macro="" textlink="">
      <xdr:nvSpPr>
        <xdr:cNvPr id="5" name="ZoneTexte 4">
          <a:hlinkClick xmlns:r="http://schemas.openxmlformats.org/officeDocument/2006/relationships" r:id="rId1"/>
        </xdr:cNvPr>
        <xdr:cNvSpPr txBox="1"/>
      </xdr:nvSpPr>
      <xdr:spPr>
        <a:xfrm>
          <a:off x="11173239" y="16565"/>
          <a:ext cx="1325218" cy="241023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fr-FR" sz="900" i="0" u="none">
              <a:solidFill>
                <a:schemeClr val="dk1"/>
              </a:solidFill>
              <a:latin typeface="+mn-lt"/>
              <a:ea typeface="+mn-ea"/>
              <a:cs typeface="+mn-cs"/>
            </a:rPr>
            <a:t>Les  </a:t>
          </a:r>
          <a:r>
            <a:rPr lang="fr-FR" sz="1000" b="1" i="0" u="sng">
              <a:solidFill>
                <a:schemeClr val="dk1"/>
              </a:solidFill>
              <a:latin typeface="Arial Narrow" pitchFamily="34" charset="0"/>
              <a:ea typeface="+mn-ea"/>
              <a:cs typeface="+mn-cs"/>
            </a:rPr>
            <a:t>Codes NACE</a:t>
          </a:r>
          <a:r>
            <a:rPr lang="fr-FR" sz="900" b="1" i="0" u="none">
              <a:solidFill>
                <a:schemeClr val="dk1"/>
              </a:solidFill>
              <a:latin typeface="+mn-lt"/>
              <a:ea typeface="+mn-ea"/>
              <a:cs typeface="+mn-cs"/>
            </a:rPr>
            <a:t> </a:t>
          </a:r>
          <a:r>
            <a:rPr lang="fr-FR" sz="900" i="0" u="none">
              <a:solidFill>
                <a:schemeClr val="dk1"/>
              </a:solidFill>
              <a:latin typeface="+mn-lt"/>
              <a:ea typeface="+mn-ea"/>
              <a:cs typeface="+mn-cs"/>
            </a:rPr>
            <a:t>liés à l’unité d’établissement concernée figurent au sein de la </a:t>
          </a:r>
          <a:r>
            <a:rPr lang="fr-FR" sz="900" i="0" u="sng">
              <a:solidFill>
                <a:schemeClr val="dk1"/>
              </a:solidFill>
              <a:latin typeface="+mn-lt"/>
              <a:ea typeface="+mn-ea"/>
              <a:cs typeface="+mn-cs"/>
              <a:hlinkClick xmlns:r="http://schemas.openxmlformats.org/officeDocument/2006/relationships" r:id=""/>
            </a:rPr>
            <a:t>Banque-Carrefour des entreprises</a:t>
          </a:r>
          <a:r>
            <a:rPr lang="fr-FR" sz="900" i="0">
              <a:solidFill>
                <a:schemeClr val="dk1"/>
              </a:solidFill>
              <a:latin typeface="+mn-lt"/>
              <a:ea typeface="+mn-ea"/>
              <a:cs typeface="+mn-cs"/>
            </a:rPr>
            <a:t>. A priori le code le plus pertinent à associer doit y figurer. </a:t>
          </a:r>
          <a:endParaRPr lang="fr-BE" sz="900" i="0">
            <a:solidFill>
              <a:schemeClr val="dk1"/>
            </a:solidFill>
            <a:latin typeface="+mn-lt"/>
            <a:ea typeface="+mn-ea"/>
            <a:cs typeface="+mn-cs"/>
          </a:endParaRPr>
        </a:p>
        <a:p>
          <a:endParaRPr lang="fr-BE" sz="900" i="1"/>
        </a:p>
      </xdr:txBody>
    </xdr:sp>
    <xdr:clientData/>
  </xdr:twoCellAnchor>
  <xdr:twoCellAnchor>
    <xdr:from>
      <xdr:col>0</xdr:col>
      <xdr:colOff>20707</xdr:colOff>
      <xdr:row>13</xdr:row>
      <xdr:rowOff>47698</xdr:rowOff>
    </xdr:from>
    <xdr:to>
      <xdr:col>2</xdr:col>
      <xdr:colOff>554936</xdr:colOff>
      <xdr:row>14</xdr:row>
      <xdr:rowOff>5998</xdr:rowOff>
    </xdr:to>
    <xdr:sp macro="" textlink="">
      <xdr:nvSpPr>
        <xdr:cNvPr id="6" name="ZoneTexte 5"/>
        <xdr:cNvSpPr txBox="1"/>
      </xdr:nvSpPr>
      <xdr:spPr>
        <a:xfrm>
          <a:off x="20707" y="2474502"/>
          <a:ext cx="1395620" cy="223344"/>
        </a:xfrm>
        <a:prstGeom prst="rect">
          <a:avLst/>
        </a:prstGeom>
        <a:solidFill>
          <a:schemeClr val="accent5">
            <a:lumMod val="60000"/>
            <a:lumOff val="40000"/>
          </a:schemeClr>
        </a:solidFill>
        <a:ln w="3810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BE" sz="900" b="1" i="0" u="none" strike="noStrike">
              <a:solidFill>
                <a:schemeClr val="dk1"/>
              </a:solidFill>
              <a:latin typeface="+mn-lt"/>
              <a:ea typeface="+mn-ea"/>
              <a:cs typeface="+mn-cs"/>
            </a:rPr>
            <a:t>Case à encodage</a:t>
          </a:r>
          <a:r>
            <a:rPr lang="fr-BE" sz="900"/>
            <a:t> </a:t>
          </a:r>
          <a:r>
            <a:rPr lang="fr-BE" sz="900" b="1" i="0" u="none" strike="noStrike">
              <a:solidFill>
                <a:schemeClr val="dk1"/>
              </a:solidFill>
              <a:latin typeface="+mn-lt"/>
              <a:ea typeface="+mn-ea"/>
              <a:cs typeface="+mn-cs"/>
            </a:rPr>
            <a:t>normal</a:t>
          </a:r>
          <a:r>
            <a:rPr lang="fr-BE" sz="900"/>
            <a:t> </a:t>
          </a:r>
          <a:endParaRPr lang="fr-BE" sz="900" i="1"/>
        </a:p>
      </xdr:txBody>
    </xdr:sp>
    <xdr:clientData/>
  </xdr:twoCellAnchor>
  <xdr:twoCellAnchor>
    <xdr:from>
      <xdr:col>2</xdr:col>
      <xdr:colOff>596347</xdr:colOff>
      <xdr:row>13</xdr:row>
      <xdr:rowOff>32846</xdr:rowOff>
    </xdr:from>
    <xdr:to>
      <xdr:col>2</xdr:col>
      <xdr:colOff>2493065</xdr:colOff>
      <xdr:row>13</xdr:row>
      <xdr:rowOff>262760</xdr:rowOff>
    </xdr:to>
    <xdr:sp macro="" textlink="">
      <xdr:nvSpPr>
        <xdr:cNvPr id="7" name="ZoneTexte 6"/>
        <xdr:cNvSpPr txBox="1"/>
      </xdr:nvSpPr>
      <xdr:spPr>
        <a:xfrm>
          <a:off x="1457738" y="2459650"/>
          <a:ext cx="1896718" cy="229914"/>
        </a:xfrm>
        <a:prstGeom prst="rect">
          <a:avLst/>
        </a:prstGeom>
        <a:solidFill>
          <a:schemeClr val="accent3">
            <a:lumMod val="60000"/>
            <a:lumOff val="40000"/>
          </a:schemeClr>
        </a:solidFill>
        <a:ln w="3810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BE" sz="900" b="1" i="0" u="none" strike="noStrike">
              <a:solidFill>
                <a:schemeClr val="dk1"/>
              </a:solidFill>
              <a:latin typeface="+mn-lt"/>
              <a:ea typeface="+mn-ea"/>
              <a:cs typeface="+mn-cs"/>
            </a:rPr>
            <a:t>Case à encoder via</a:t>
          </a:r>
          <a:r>
            <a:rPr lang="fr-BE" sz="900"/>
            <a:t> </a:t>
          </a:r>
          <a:r>
            <a:rPr lang="fr-BE" sz="900" b="1" i="0" u="none" strike="noStrike">
              <a:solidFill>
                <a:schemeClr val="dk1"/>
              </a:solidFill>
              <a:latin typeface="+mn-lt"/>
              <a:ea typeface="+mn-ea"/>
              <a:cs typeface="+mn-cs"/>
            </a:rPr>
            <a:t>menu déroulant</a:t>
          </a:r>
          <a:r>
            <a:rPr lang="fr-BE" sz="900"/>
            <a:t> </a:t>
          </a:r>
          <a:endParaRPr lang="fr-BE" sz="900" i="1"/>
        </a:p>
      </xdr:txBody>
    </xdr:sp>
    <xdr:clientData/>
  </xdr:twoCellAnchor>
  <xdr:twoCellAnchor>
    <xdr:from>
      <xdr:col>2</xdr:col>
      <xdr:colOff>2542761</xdr:colOff>
      <xdr:row>13</xdr:row>
      <xdr:rowOff>33131</xdr:rowOff>
    </xdr:from>
    <xdr:to>
      <xdr:col>6</xdr:col>
      <xdr:colOff>76200</xdr:colOff>
      <xdr:row>14</xdr:row>
      <xdr:rowOff>0</xdr:rowOff>
    </xdr:to>
    <xdr:sp macro="" textlink="">
      <xdr:nvSpPr>
        <xdr:cNvPr id="8" name="ZoneTexte 7"/>
        <xdr:cNvSpPr txBox="1"/>
      </xdr:nvSpPr>
      <xdr:spPr>
        <a:xfrm>
          <a:off x="3409536" y="2462006"/>
          <a:ext cx="2172114" cy="233569"/>
        </a:xfrm>
        <a:prstGeom prst="rect">
          <a:avLst/>
        </a:prstGeom>
        <a:solidFill>
          <a:schemeClr val="bg1">
            <a:lumMod val="75000"/>
          </a:schemeClr>
        </a:solidFill>
        <a:ln w="3810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BE" sz="900" b="1" i="0" u="none" strike="noStrike">
              <a:solidFill>
                <a:schemeClr val="dk1"/>
              </a:solidFill>
              <a:latin typeface="+mn-lt"/>
              <a:ea typeface="+mn-ea"/>
              <a:cs typeface="+mn-cs"/>
            </a:rPr>
            <a:t>Case inférieure à</a:t>
          </a:r>
          <a:r>
            <a:rPr lang="fr-BE" sz="900"/>
            <a:t> </a:t>
          </a:r>
          <a:r>
            <a:rPr lang="fr-BE" sz="900" b="1" i="0" u="none" strike="noStrike">
              <a:solidFill>
                <a:schemeClr val="dk1"/>
              </a:solidFill>
              <a:latin typeface="+mn-lt"/>
              <a:ea typeface="+mn-ea"/>
              <a:cs typeface="+mn-cs"/>
            </a:rPr>
            <a:t>compléter si le</a:t>
          </a:r>
          <a:r>
            <a:rPr lang="fr-BE" sz="900"/>
            <a:t> </a:t>
          </a:r>
          <a:r>
            <a:rPr lang="fr-BE" sz="900" b="1" i="0" u="none" strike="noStrike">
              <a:solidFill>
                <a:schemeClr val="dk1"/>
              </a:solidFill>
              <a:latin typeface="+mn-lt"/>
              <a:ea typeface="+mn-ea"/>
              <a:cs typeface="+mn-cs"/>
            </a:rPr>
            <a:t>message </a:t>
          </a:r>
          <a:endParaRPr lang="fr-BE" sz="900" i="1"/>
        </a:p>
      </xdr:txBody>
    </xdr:sp>
    <xdr:clientData/>
  </xdr:twoCellAnchor>
  <xdr:twoCellAnchor>
    <xdr:from>
      <xdr:col>18</xdr:col>
      <xdr:colOff>480484</xdr:colOff>
      <xdr:row>13</xdr:row>
      <xdr:rowOff>20202</xdr:rowOff>
    </xdr:from>
    <xdr:to>
      <xdr:col>22</xdr:col>
      <xdr:colOff>32845</xdr:colOff>
      <xdr:row>14</xdr:row>
      <xdr:rowOff>11206</xdr:rowOff>
    </xdr:to>
    <xdr:sp macro="" textlink="">
      <xdr:nvSpPr>
        <xdr:cNvPr id="9" name="ZoneTexte 8"/>
        <xdr:cNvSpPr txBox="1"/>
      </xdr:nvSpPr>
      <xdr:spPr>
        <a:xfrm>
          <a:off x="11667432" y="2450719"/>
          <a:ext cx="1996016" cy="260332"/>
        </a:xfrm>
        <a:prstGeom prst="rect">
          <a:avLst/>
        </a:prstGeom>
        <a:solidFill>
          <a:srgbClr val="F89092"/>
        </a:solidFill>
        <a:ln w="3810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BE" sz="900" b="1" i="0" u="none" strike="noStrike">
              <a:solidFill>
                <a:schemeClr val="dk1"/>
              </a:solidFill>
              <a:latin typeface="+mn-lt"/>
              <a:ea typeface="+mn-ea"/>
              <a:cs typeface="+mn-cs"/>
            </a:rPr>
            <a:t>apparait au-dessus</a:t>
          </a:r>
          <a:r>
            <a:rPr lang="fr-BE" sz="900"/>
            <a:t> </a:t>
          </a:r>
          <a:endParaRPr lang="fr-BE" sz="900" i="1"/>
        </a:p>
      </xdr:txBody>
    </xdr:sp>
    <xdr:clientData/>
  </xdr:twoCellAnchor>
  <xdr:twoCellAnchor>
    <xdr:from>
      <xdr:col>7</xdr:col>
      <xdr:colOff>292375</xdr:colOff>
      <xdr:row>13</xdr:row>
      <xdr:rowOff>38100</xdr:rowOff>
    </xdr:from>
    <xdr:to>
      <xdr:col>10</xdr:col>
      <xdr:colOff>63775</xdr:colOff>
      <xdr:row>14</xdr:row>
      <xdr:rowOff>4969</xdr:rowOff>
    </xdr:to>
    <xdr:sp macro="" textlink="">
      <xdr:nvSpPr>
        <xdr:cNvPr id="10" name="ZoneTexte 9"/>
        <xdr:cNvSpPr txBox="1"/>
      </xdr:nvSpPr>
      <xdr:spPr>
        <a:xfrm>
          <a:off x="6321700" y="2466975"/>
          <a:ext cx="1133475" cy="233569"/>
        </a:xfrm>
        <a:prstGeom prst="rect">
          <a:avLst/>
        </a:prstGeom>
        <a:solidFill>
          <a:schemeClr val="bg1">
            <a:lumMod val="75000"/>
          </a:schemeClr>
        </a:solidFill>
        <a:ln w="3810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BE" sz="900" b="1" i="0" u="none" strike="noStrike">
              <a:solidFill>
                <a:schemeClr val="dk1"/>
              </a:solidFill>
              <a:latin typeface="+mn-lt"/>
              <a:ea typeface="+mn-ea"/>
              <a:cs typeface="+mn-cs"/>
            </a:rPr>
            <a:t>apparait au-dessus</a:t>
          </a:r>
          <a:r>
            <a:rPr lang="fr-BE" sz="900"/>
            <a:t> </a:t>
          </a:r>
          <a:endParaRPr lang="fr-BE" sz="900" i="1"/>
        </a:p>
      </xdr:txBody>
    </xdr:sp>
    <xdr:clientData/>
  </xdr:twoCellAnchor>
  <xdr:twoCellAnchor>
    <xdr:from>
      <xdr:col>6</xdr:col>
      <xdr:colOff>58392</xdr:colOff>
      <xdr:row>13</xdr:row>
      <xdr:rowOff>28575</xdr:rowOff>
    </xdr:from>
    <xdr:to>
      <xdr:col>7</xdr:col>
      <xdr:colOff>308113</xdr:colOff>
      <xdr:row>13</xdr:row>
      <xdr:rowOff>262144</xdr:rowOff>
    </xdr:to>
    <xdr:sp macro="" textlink="">
      <xdr:nvSpPr>
        <xdr:cNvPr id="11" name="ZoneTexte 10"/>
        <xdr:cNvSpPr txBox="1"/>
      </xdr:nvSpPr>
      <xdr:spPr>
        <a:xfrm>
          <a:off x="5563842" y="2457450"/>
          <a:ext cx="773596" cy="233569"/>
        </a:xfrm>
        <a:prstGeom prst="rect">
          <a:avLst/>
        </a:prstGeom>
        <a:solidFill>
          <a:schemeClr val="tx1"/>
        </a:solidFill>
        <a:ln w="3810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BE" sz="900" b="1" i="0" u="none" strike="noStrike">
              <a:solidFill>
                <a:srgbClr val="FFFF00"/>
              </a:solidFill>
              <a:latin typeface="+mn-lt"/>
              <a:ea typeface="+mn-ea"/>
              <a:cs typeface="+mn-cs"/>
            </a:rPr>
            <a:t>"PRECISER"R</a:t>
          </a:r>
          <a:r>
            <a:rPr lang="fr-BE" sz="900" b="1" i="0" u="none" strike="noStrike">
              <a:solidFill>
                <a:sysClr val="windowText" lastClr="000000"/>
              </a:solidFill>
              <a:latin typeface="+mn-lt"/>
              <a:ea typeface="+mn-ea"/>
              <a:cs typeface="+mn-cs"/>
            </a:rPr>
            <a:t>"</a:t>
          </a:r>
          <a:r>
            <a:rPr lang="fr-BE" sz="900">
              <a:solidFill>
                <a:srgbClr val="FF0000"/>
              </a:solidFill>
            </a:rPr>
            <a:t> </a:t>
          </a:r>
          <a:endParaRPr lang="fr-BE" sz="900" i="1"/>
        </a:p>
      </xdr:txBody>
    </xdr:sp>
    <xdr:clientData/>
  </xdr:twoCellAnchor>
  <xdr:twoCellAnchor>
    <xdr:from>
      <xdr:col>10</xdr:col>
      <xdr:colOff>67234</xdr:colOff>
      <xdr:row>13</xdr:row>
      <xdr:rowOff>22413</xdr:rowOff>
    </xdr:from>
    <xdr:to>
      <xdr:col>17</xdr:col>
      <xdr:colOff>201706</xdr:colOff>
      <xdr:row>14</xdr:row>
      <xdr:rowOff>11207</xdr:rowOff>
    </xdr:to>
    <xdr:sp macro="" textlink="">
      <xdr:nvSpPr>
        <xdr:cNvPr id="13" name="ZoneTexte 12"/>
        <xdr:cNvSpPr txBox="1"/>
      </xdr:nvSpPr>
      <xdr:spPr>
        <a:xfrm>
          <a:off x="7454917" y="2452450"/>
          <a:ext cx="3489130" cy="253635"/>
        </a:xfrm>
        <a:prstGeom prst="rect">
          <a:avLst/>
        </a:prstGeom>
        <a:solidFill>
          <a:srgbClr val="F89092"/>
        </a:solidFill>
        <a:ln w="3810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BE" sz="900" b="1" i="0" u="none" strike="noStrike">
              <a:solidFill>
                <a:schemeClr val="dk1"/>
              </a:solidFill>
              <a:latin typeface="+mn-lt"/>
              <a:ea typeface="+mn-ea"/>
              <a:cs typeface="+mn-cs"/>
            </a:rPr>
            <a:t>Case inférieure à</a:t>
          </a:r>
          <a:r>
            <a:rPr lang="fr-BE" sz="900"/>
            <a:t> </a:t>
          </a:r>
          <a:r>
            <a:rPr lang="fr-BE" sz="900" b="1" i="0" u="none" strike="noStrike">
              <a:solidFill>
                <a:schemeClr val="dk1"/>
              </a:solidFill>
              <a:latin typeface="+mn-lt"/>
              <a:ea typeface="+mn-ea"/>
              <a:cs typeface="+mn-cs"/>
            </a:rPr>
            <a:t>compléter obligatoirement seulement</a:t>
          </a:r>
          <a:r>
            <a:rPr lang="fr-BE" sz="900" b="1" i="0" u="none" strike="noStrike" baseline="0">
              <a:solidFill>
                <a:schemeClr val="dk1"/>
              </a:solidFill>
              <a:latin typeface="+mn-lt"/>
              <a:ea typeface="+mn-ea"/>
              <a:cs typeface="+mn-cs"/>
            </a:rPr>
            <a:t> </a:t>
          </a:r>
          <a:r>
            <a:rPr lang="fr-BE" sz="900" b="1" i="0" u="none" strike="noStrike">
              <a:solidFill>
                <a:schemeClr val="dk1"/>
              </a:solidFill>
              <a:latin typeface="+mn-lt"/>
              <a:ea typeface="+mn-ea"/>
              <a:cs typeface="+mn-cs"/>
            </a:rPr>
            <a:t>si le</a:t>
          </a:r>
          <a:r>
            <a:rPr lang="fr-BE" sz="900"/>
            <a:t> </a:t>
          </a:r>
          <a:r>
            <a:rPr lang="fr-BE" sz="900" b="1" i="0" u="none" strike="noStrike">
              <a:solidFill>
                <a:schemeClr val="dk1"/>
              </a:solidFill>
              <a:latin typeface="+mn-lt"/>
              <a:ea typeface="+mn-ea"/>
              <a:cs typeface="+mn-cs"/>
            </a:rPr>
            <a:t>message </a:t>
          </a:r>
          <a:endParaRPr lang="fr-BE" sz="900" i="1"/>
        </a:p>
      </xdr:txBody>
    </xdr:sp>
    <xdr:clientData/>
  </xdr:twoCellAnchor>
  <xdr:twoCellAnchor>
    <xdr:from>
      <xdr:col>17</xdr:col>
      <xdr:colOff>197223</xdr:colOff>
      <xdr:row>13</xdr:row>
      <xdr:rowOff>24848</xdr:rowOff>
    </xdr:from>
    <xdr:to>
      <xdr:col>18</xdr:col>
      <xdr:colOff>491938</xdr:colOff>
      <xdr:row>14</xdr:row>
      <xdr:rowOff>2217</xdr:rowOff>
    </xdr:to>
    <xdr:sp macro="" textlink="">
      <xdr:nvSpPr>
        <xdr:cNvPr id="14" name="ZoneTexte 13"/>
        <xdr:cNvSpPr txBox="1"/>
      </xdr:nvSpPr>
      <xdr:spPr>
        <a:xfrm>
          <a:off x="10939766" y="2451652"/>
          <a:ext cx="717129" cy="242413"/>
        </a:xfrm>
        <a:prstGeom prst="rect">
          <a:avLst/>
        </a:prstGeom>
        <a:solidFill>
          <a:schemeClr val="tx1"/>
        </a:solidFill>
        <a:ln w="3810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BE" sz="900" b="1" i="0" u="none" strike="noStrike">
              <a:solidFill>
                <a:srgbClr val="FFFF00"/>
              </a:solidFill>
              <a:latin typeface="+mn-lt"/>
              <a:ea typeface="+mn-ea"/>
              <a:cs typeface="+mn-cs"/>
            </a:rPr>
            <a:t>"REMPLIR"</a:t>
          </a:r>
          <a:r>
            <a:rPr lang="fr-BE" sz="900">
              <a:solidFill>
                <a:srgbClr val="FFFF00"/>
              </a:solidFill>
            </a:rPr>
            <a:t> </a:t>
          </a:r>
          <a:endParaRPr lang="fr-BE" sz="900" i="1">
            <a:solidFill>
              <a:srgbClr val="FFFF00"/>
            </a:solidFil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airclimat@wallonie.b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statbel.fgov.be/fr/open-data/code-nace-bel-2008"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2:I53"/>
  <sheetViews>
    <sheetView workbookViewId="0">
      <selection activeCell="A41" sqref="A41"/>
    </sheetView>
  </sheetViews>
  <sheetFormatPr baseColWidth="10" defaultRowHeight="15"/>
  <cols>
    <col min="1" max="1" width="3.7109375" style="68" customWidth="1"/>
    <col min="2" max="2" width="2" style="68" customWidth="1"/>
    <col min="3" max="3" width="24.5703125" style="68" customWidth="1"/>
    <col min="4" max="4" width="13.7109375" style="68" customWidth="1"/>
    <col min="5" max="5" width="11" style="68" customWidth="1"/>
    <col min="6" max="6" width="15.28515625" style="68" customWidth="1"/>
    <col min="7" max="8" width="11.42578125" style="68"/>
    <col min="9" max="9" width="29.5703125" style="68" customWidth="1"/>
    <col min="10" max="16384" width="11.42578125" style="68"/>
  </cols>
  <sheetData>
    <row r="2" spans="1:9">
      <c r="A2" s="128" t="s">
        <v>202</v>
      </c>
      <c r="B2" s="128"/>
      <c r="C2" s="129"/>
      <c r="D2" s="129"/>
      <c r="E2" s="129"/>
      <c r="F2" s="129"/>
      <c r="G2" s="129"/>
      <c r="H2" s="129"/>
      <c r="I2" s="129"/>
    </row>
    <row r="3" spans="1:9" ht="8.25" customHeight="1">
      <c r="A3" s="129"/>
      <c r="B3" s="129"/>
      <c r="C3" s="129"/>
      <c r="D3" s="129"/>
      <c r="E3" s="129"/>
      <c r="F3" s="129"/>
      <c r="G3" s="129"/>
      <c r="H3" s="129"/>
      <c r="I3" s="129"/>
    </row>
    <row r="4" spans="1:9">
      <c r="A4" s="129" t="s">
        <v>193</v>
      </c>
      <c r="B4" s="129"/>
      <c r="C4" s="129" t="s">
        <v>316</v>
      </c>
      <c r="D4" s="129"/>
      <c r="E4" s="129"/>
      <c r="F4" s="129"/>
      <c r="G4" s="129"/>
      <c r="H4" s="129"/>
      <c r="I4" s="129"/>
    </row>
    <row r="5" spans="1:9">
      <c r="A5" s="129"/>
      <c r="B5" s="129"/>
      <c r="C5" s="129"/>
      <c r="D5" s="129"/>
      <c r="E5" s="129"/>
      <c r="F5" s="129"/>
      <c r="G5" s="129"/>
      <c r="H5" s="129"/>
      <c r="I5" s="129"/>
    </row>
    <row r="6" spans="1:9">
      <c r="A6" s="129" t="s">
        <v>194</v>
      </c>
      <c r="B6" s="129"/>
      <c r="C6" s="129" t="s">
        <v>195</v>
      </c>
      <c r="D6" s="129"/>
      <c r="E6" s="129"/>
      <c r="F6" s="129"/>
      <c r="G6" s="129"/>
      <c r="H6" s="129"/>
      <c r="I6" s="129"/>
    </row>
    <row r="7" spans="1:9">
      <c r="A7" s="129"/>
      <c r="B7" s="129"/>
      <c r="C7" s="129" t="s">
        <v>196</v>
      </c>
      <c r="D7" s="129"/>
      <c r="E7" s="129"/>
      <c r="F7" s="129"/>
      <c r="G7" s="129"/>
      <c r="H7" s="129"/>
      <c r="I7" s="129"/>
    </row>
    <row r="8" spans="1:9" ht="5.25" customHeight="1">
      <c r="A8" s="129"/>
      <c r="B8" s="129"/>
      <c r="C8" s="129"/>
      <c r="D8" s="129"/>
      <c r="E8" s="129"/>
      <c r="F8" s="129"/>
      <c r="G8" s="129"/>
      <c r="H8" s="129"/>
      <c r="I8" s="129"/>
    </row>
    <row r="9" spans="1:9">
      <c r="A9" s="129"/>
      <c r="B9" s="129"/>
      <c r="C9" s="129" t="s">
        <v>317</v>
      </c>
      <c r="D9" s="129"/>
      <c r="E9" s="129"/>
      <c r="F9" s="129"/>
      <c r="G9" s="129"/>
      <c r="H9" s="129"/>
      <c r="I9" s="129"/>
    </row>
    <row r="10" spans="1:9">
      <c r="A10" s="129"/>
      <c r="B10" s="129"/>
      <c r="C10" s="129" t="s">
        <v>318</v>
      </c>
      <c r="D10" s="129"/>
      <c r="E10" s="129"/>
      <c r="F10" s="129"/>
      <c r="G10" s="129"/>
      <c r="H10" s="129"/>
      <c r="I10" s="129"/>
    </row>
    <row r="11" spans="1:9" ht="6" customHeight="1">
      <c r="A11" s="129"/>
      <c r="B11" s="129"/>
      <c r="C11" s="129"/>
      <c r="D11" s="129"/>
      <c r="E11" s="129"/>
      <c r="F11" s="129"/>
      <c r="G11" s="129"/>
      <c r="H11" s="129"/>
      <c r="I11" s="129"/>
    </row>
    <row r="12" spans="1:9">
      <c r="A12" s="129"/>
      <c r="B12" s="129"/>
      <c r="C12" s="129" t="s">
        <v>294</v>
      </c>
      <c r="D12" s="129"/>
      <c r="E12" s="129"/>
      <c r="F12" s="129"/>
      <c r="G12" s="129"/>
      <c r="H12" s="129"/>
      <c r="I12" s="129"/>
    </row>
    <row r="13" spans="1:9" ht="15.75" thickBot="1">
      <c r="A13" s="129"/>
      <c r="B13" s="129"/>
      <c r="C13" s="129" t="s">
        <v>293</v>
      </c>
      <c r="D13" s="129"/>
      <c r="E13" s="129"/>
      <c r="F13" s="129"/>
      <c r="G13" s="129"/>
      <c r="H13" s="129"/>
      <c r="I13" s="129"/>
    </row>
    <row r="14" spans="1:9" ht="16.5" thickTop="1" thickBot="1">
      <c r="A14" s="129"/>
      <c r="B14" s="291" t="s">
        <v>292</v>
      </c>
      <c r="C14" s="295" t="s">
        <v>295</v>
      </c>
      <c r="D14" s="129" t="s">
        <v>319</v>
      </c>
      <c r="E14" s="129"/>
      <c r="F14" s="129"/>
      <c r="G14" s="129"/>
      <c r="H14" s="129"/>
      <c r="I14" s="129"/>
    </row>
    <row r="15" spans="1:9" ht="4.5" customHeight="1" thickTop="1" thickBot="1">
      <c r="A15" s="129"/>
      <c r="B15" s="129"/>
      <c r="C15" s="292"/>
      <c r="D15" s="129"/>
      <c r="E15" s="292"/>
      <c r="F15" s="292"/>
      <c r="G15" s="129"/>
      <c r="H15" s="129"/>
      <c r="I15" s="129"/>
    </row>
    <row r="16" spans="1:9" ht="16.5" thickTop="1" thickBot="1">
      <c r="A16" s="129"/>
      <c r="B16" s="291" t="s">
        <v>292</v>
      </c>
      <c r="C16" s="296" t="s">
        <v>297</v>
      </c>
      <c r="D16" s="129" t="s">
        <v>320</v>
      </c>
      <c r="E16" s="129"/>
      <c r="F16" s="129"/>
      <c r="G16" s="129"/>
      <c r="H16" s="129"/>
      <c r="I16" s="129"/>
    </row>
    <row r="17" spans="1:9" ht="4.5" customHeight="1" thickTop="1" thickBot="1">
      <c r="A17" s="129"/>
      <c r="B17" s="129"/>
      <c r="C17" s="292"/>
      <c r="D17" s="129"/>
      <c r="E17" s="292"/>
      <c r="F17" s="292"/>
      <c r="G17" s="129"/>
      <c r="H17" s="129"/>
      <c r="I17" s="129"/>
    </row>
    <row r="18" spans="1:9" ht="16.5" thickTop="1" thickBot="1">
      <c r="A18" s="129"/>
      <c r="B18" s="291" t="s">
        <v>292</v>
      </c>
      <c r="C18" s="294" t="s">
        <v>296</v>
      </c>
      <c r="D18" s="129" t="s">
        <v>299</v>
      </c>
      <c r="F18" s="292" t="s">
        <v>321</v>
      </c>
      <c r="G18" s="129"/>
      <c r="H18" s="129"/>
      <c r="I18" s="129"/>
    </row>
    <row r="19" spans="1:9" ht="4.5" customHeight="1" thickTop="1" thickBot="1">
      <c r="A19" s="129"/>
      <c r="B19" s="129"/>
      <c r="C19" s="292"/>
      <c r="D19" s="129"/>
      <c r="E19" s="292"/>
      <c r="F19" s="292"/>
      <c r="G19" s="129"/>
      <c r="H19" s="129"/>
      <c r="I19" s="129"/>
    </row>
    <row r="20" spans="1:9" ht="18.75" customHeight="1" thickTop="1" thickBot="1">
      <c r="A20" s="129"/>
      <c r="B20" s="291" t="s">
        <v>292</v>
      </c>
      <c r="C20" s="293" t="s">
        <v>298</v>
      </c>
      <c r="D20" s="129" t="s">
        <v>299</v>
      </c>
      <c r="F20" s="292" t="s">
        <v>322</v>
      </c>
      <c r="G20" s="129"/>
      <c r="H20" s="129"/>
      <c r="I20" s="129"/>
    </row>
    <row r="21" spans="1:9" ht="8.25" customHeight="1" thickTop="1">
      <c r="A21" s="129"/>
      <c r="B21" s="129"/>
      <c r="C21" s="129"/>
      <c r="D21" s="129"/>
      <c r="E21" s="129"/>
      <c r="F21" s="129"/>
      <c r="G21" s="129"/>
      <c r="H21" s="129"/>
      <c r="I21" s="129"/>
    </row>
    <row r="22" spans="1:9">
      <c r="A22" s="129" t="s">
        <v>197</v>
      </c>
      <c r="B22" s="129"/>
      <c r="C22" s="129" t="s">
        <v>198</v>
      </c>
      <c r="D22" s="129"/>
      <c r="E22" s="129"/>
      <c r="F22" s="129"/>
      <c r="G22" s="129"/>
      <c r="H22" s="129"/>
      <c r="I22" s="129"/>
    </row>
    <row r="23" spans="1:9">
      <c r="A23" s="129"/>
      <c r="B23" s="129"/>
      <c r="C23" s="129" t="s">
        <v>323</v>
      </c>
      <c r="D23" s="129"/>
      <c r="E23" s="129"/>
      <c r="F23" s="129"/>
      <c r="G23" s="129"/>
      <c r="H23" s="129"/>
      <c r="I23" s="129"/>
    </row>
    <row r="24" spans="1:9" ht="6.75" customHeight="1">
      <c r="A24" s="129"/>
      <c r="B24" s="129"/>
      <c r="C24" s="129"/>
      <c r="D24" s="129"/>
      <c r="E24" s="129"/>
      <c r="F24" s="129"/>
      <c r="G24" s="129"/>
      <c r="H24" s="129"/>
      <c r="I24" s="129"/>
    </row>
    <row r="25" spans="1:9">
      <c r="A25" s="129" t="s">
        <v>199</v>
      </c>
      <c r="B25" s="129"/>
      <c r="C25" s="129" t="s">
        <v>324</v>
      </c>
      <c r="D25" s="129"/>
      <c r="E25" s="129"/>
      <c r="F25" s="129"/>
      <c r="G25" s="129"/>
      <c r="H25" s="129"/>
      <c r="I25" s="129"/>
    </row>
    <row r="26" spans="1:9" ht="5.25" customHeight="1">
      <c r="A26" s="129"/>
      <c r="B26" s="129"/>
      <c r="C26" s="129"/>
      <c r="D26" s="129"/>
      <c r="E26" s="129"/>
      <c r="F26" s="129"/>
      <c r="G26" s="129"/>
      <c r="H26" s="129"/>
      <c r="I26" s="129"/>
    </row>
    <row r="27" spans="1:9">
      <c r="A27" s="129" t="s">
        <v>200</v>
      </c>
      <c r="B27" s="129"/>
      <c r="C27" s="129" t="s">
        <v>303</v>
      </c>
      <c r="D27" s="130"/>
      <c r="E27" s="130"/>
      <c r="F27" s="130"/>
      <c r="G27" s="130" t="s">
        <v>201</v>
      </c>
      <c r="H27" s="129"/>
      <c r="I27" s="129"/>
    </row>
    <row r="28" spans="1:9">
      <c r="A28" s="129"/>
      <c r="B28" s="129"/>
      <c r="C28" s="129" t="s">
        <v>289</v>
      </c>
      <c r="D28" s="130"/>
      <c r="E28" s="129"/>
      <c r="F28" s="129"/>
      <c r="G28" s="129"/>
      <c r="H28" s="129"/>
      <c r="I28" s="129"/>
    </row>
    <row r="29" spans="1:9" ht="9" customHeight="1">
      <c r="A29" s="129"/>
      <c r="B29" s="129"/>
      <c r="C29" s="129"/>
      <c r="D29" s="130"/>
      <c r="E29" s="129"/>
      <c r="F29" s="129"/>
      <c r="G29" s="129"/>
      <c r="H29" s="129"/>
      <c r="I29" s="129"/>
    </row>
    <row r="30" spans="1:9">
      <c r="A30" s="129"/>
      <c r="B30" s="129"/>
      <c r="C30" s="131" t="s">
        <v>262</v>
      </c>
      <c r="D30" s="129"/>
      <c r="E30" s="129"/>
      <c r="F30" s="129"/>
      <c r="G30" s="129"/>
      <c r="H30" s="129"/>
      <c r="I30" s="129"/>
    </row>
    <row r="31" spans="1:9">
      <c r="A31" s="129"/>
      <c r="B31" s="129"/>
      <c r="C31" s="131" t="s">
        <v>260</v>
      </c>
      <c r="D31" s="129"/>
      <c r="E31" s="129"/>
      <c r="F31" s="129"/>
      <c r="G31" s="129"/>
      <c r="H31" s="129"/>
      <c r="I31" s="129"/>
    </row>
    <row r="32" spans="1:9" ht="7.5" customHeight="1">
      <c r="A32" s="129"/>
      <c r="B32" s="129"/>
      <c r="C32" s="131"/>
      <c r="D32" s="129"/>
      <c r="E32" s="129"/>
      <c r="F32" s="129"/>
      <c r="G32" s="129"/>
      <c r="H32" s="129"/>
      <c r="I32" s="129"/>
    </row>
    <row r="33" spans="1:9">
      <c r="A33" s="132" t="s">
        <v>290</v>
      </c>
      <c r="B33" s="132"/>
      <c r="C33" s="129"/>
      <c r="D33" s="129"/>
      <c r="E33" s="129"/>
      <c r="F33" s="129"/>
      <c r="G33" s="129"/>
      <c r="H33" s="129"/>
      <c r="I33" s="129"/>
    </row>
    <row r="34" spans="1:9" ht="6" customHeight="1">
      <c r="A34" s="129"/>
      <c r="B34" s="129"/>
      <c r="C34" s="129"/>
      <c r="D34" s="129"/>
      <c r="E34" s="129"/>
      <c r="F34" s="129"/>
      <c r="G34" s="129"/>
      <c r="H34" s="129"/>
      <c r="I34" s="129"/>
    </row>
    <row r="35" spans="1:9">
      <c r="A35" s="297" t="s">
        <v>300</v>
      </c>
      <c r="B35" s="297"/>
      <c r="C35" s="297"/>
      <c r="D35" s="297"/>
      <c r="E35" s="297"/>
      <c r="F35" s="297"/>
      <c r="G35" s="297"/>
      <c r="H35" s="297"/>
      <c r="I35" s="297"/>
    </row>
    <row r="36" spans="1:9">
      <c r="A36" s="297" t="s">
        <v>261</v>
      </c>
      <c r="B36" s="297"/>
      <c r="C36" s="297"/>
      <c r="D36" s="297"/>
      <c r="E36" s="297"/>
      <c r="F36" s="297"/>
      <c r="G36" s="297"/>
      <c r="H36" s="297"/>
      <c r="I36" s="297"/>
    </row>
    <row r="37" spans="1:9" ht="5.25" customHeight="1">
      <c r="A37" s="297"/>
      <c r="B37" s="297"/>
      <c r="C37" s="297"/>
      <c r="D37" s="297"/>
      <c r="E37" s="297"/>
      <c r="F37" s="297"/>
      <c r="G37" s="297"/>
      <c r="H37" s="297"/>
      <c r="I37" s="297"/>
    </row>
    <row r="38" spans="1:9">
      <c r="A38" s="297" t="s">
        <v>304</v>
      </c>
      <c r="B38" s="297"/>
      <c r="C38" s="297"/>
      <c r="D38" s="297"/>
      <c r="E38" s="297"/>
      <c r="F38" s="297"/>
      <c r="G38" s="297"/>
      <c r="H38" s="297"/>
      <c r="I38" s="297"/>
    </row>
    <row r="39" spans="1:9">
      <c r="A39" s="297" t="s">
        <v>305</v>
      </c>
      <c r="B39" s="297"/>
      <c r="C39" s="297"/>
      <c r="D39" s="297"/>
      <c r="E39" s="297"/>
      <c r="F39" s="297"/>
      <c r="G39" s="297"/>
      <c r="H39" s="297"/>
      <c r="I39" s="297"/>
    </row>
    <row r="40" spans="1:9">
      <c r="A40" s="297" t="s">
        <v>325</v>
      </c>
      <c r="B40" s="297"/>
      <c r="C40" s="297"/>
      <c r="D40" s="297"/>
      <c r="E40" s="297"/>
      <c r="F40" s="297"/>
      <c r="G40" s="297"/>
      <c r="H40" s="297"/>
      <c r="I40" s="297"/>
    </row>
    <row r="41" spans="1:9">
      <c r="A41" s="297" t="s">
        <v>308</v>
      </c>
      <c r="B41" s="297"/>
      <c r="C41" s="297"/>
      <c r="D41" s="297"/>
      <c r="E41" s="297"/>
      <c r="F41" s="297"/>
      <c r="G41" s="297"/>
      <c r="H41" s="297"/>
      <c r="I41" s="297"/>
    </row>
    <row r="42" spans="1:9">
      <c r="A42" s="298" t="s">
        <v>306</v>
      </c>
      <c r="B42" s="297"/>
      <c r="C42" s="297"/>
      <c r="D42" s="297"/>
      <c r="E42" s="297"/>
      <c r="F42" s="297"/>
      <c r="G42" s="297"/>
      <c r="H42" s="297"/>
      <c r="I42" s="297"/>
    </row>
    <row r="43" spans="1:9">
      <c r="A43" s="298" t="s">
        <v>307</v>
      </c>
      <c r="B43" s="297"/>
      <c r="C43" s="297"/>
      <c r="D43" s="297"/>
      <c r="E43" s="297"/>
      <c r="F43" s="297"/>
      <c r="G43" s="297"/>
      <c r="H43" s="297"/>
      <c r="I43" s="297"/>
    </row>
    <row r="44" spans="1:9">
      <c r="A44" s="297" t="s">
        <v>291</v>
      </c>
      <c r="B44" s="297"/>
      <c r="C44" s="297"/>
      <c r="D44" s="297"/>
      <c r="E44" s="297"/>
      <c r="F44" s="297"/>
      <c r="G44" s="297"/>
      <c r="H44" s="297"/>
      <c r="I44" s="297"/>
    </row>
    <row r="45" spans="1:9" ht="5.25" customHeight="1">
      <c r="A45" s="297"/>
      <c r="B45" s="297"/>
      <c r="C45" s="297"/>
      <c r="D45" s="297"/>
      <c r="E45" s="297"/>
      <c r="F45" s="297"/>
      <c r="G45" s="297"/>
      <c r="H45" s="297"/>
      <c r="I45" s="297"/>
    </row>
    <row r="46" spans="1:9">
      <c r="A46" s="297" t="s">
        <v>301</v>
      </c>
      <c r="B46" s="297"/>
      <c r="C46" s="297"/>
      <c r="D46" s="297"/>
      <c r="E46" s="297"/>
      <c r="F46" s="297"/>
      <c r="G46" s="297"/>
      <c r="H46" s="297"/>
      <c r="I46" s="297"/>
    </row>
    <row r="47" spans="1:9">
      <c r="A47" s="298" t="s">
        <v>309</v>
      </c>
      <c r="B47" s="297"/>
      <c r="C47" s="297"/>
      <c r="D47" s="297"/>
      <c r="E47" s="297"/>
      <c r="F47" s="297"/>
      <c r="G47" s="297"/>
      <c r="H47" s="297"/>
      <c r="I47" s="297"/>
    </row>
    <row r="48" spans="1:9">
      <c r="A48" s="298" t="s">
        <v>310</v>
      </c>
      <c r="B48" s="297"/>
      <c r="C48" s="297"/>
      <c r="D48" s="297"/>
      <c r="E48" s="297"/>
      <c r="F48" s="297"/>
      <c r="G48" s="297"/>
      <c r="H48" s="297"/>
      <c r="I48" s="297"/>
    </row>
    <row r="49" spans="1:9">
      <c r="A49" s="298" t="s">
        <v>311</v>
      </c>
      <c r="B49" s="297"/>
      <c r="C49" s="297"/>
      <c r="D49" s="297"/>
      <c r="E49" s="297"/>
      <c r="F49" s="297"/>
      <c r="G49" s="297"/>
      <c r="H49" s="297"/>
      <c r="I49" s="297"/>
    </row>
    <row r="50" spans="1:9">
      <c r="A50" s="298" t="s">
        <v>312</v>
      </c>
      <c r="B50" s="297"/>
      <c r="C50" s="297"/>
      <c r="D50" s="297"/>
      <c r="E50" s="297"/>
      <c r="F50" s="297"/>
      <c r="G50" s="297"/>
      <c r="H50" s="297"/>
      <c r="I50" s="297"/>
    </row>
    <row r="51" spans="1:9">
      <c r="A51" s="298" t="s">
        <v>313</v>
      </c>
      <c r="B51" s="297"/>
      <c r="C51" s="297"/>
      <c r="D51" s="297"/>
      <c r="E51" s="297"/>
      <c r="F51" s="297"/>
      <c r="G51" s="297"/>
      <c r="H51" s="297"/>
      <c r="I51" s="297"/>
    </row>
    <row r="52" spans="1:9">
      <c r="A52" s="298" t="s">
        <v>314</v>
      </c>
      <c r="B52" s="297"/>
      <c r="C52" s="297"/>
      <c r="D52" s="297"/>
      <c r="E52" s="297"/>
      <c r="F52" s="297"/>
      <c r="G52" s="297"/>
      <c r="H52" s="297"/>
      <c r="I52" s="297"/>
    </row>
    <row r="53" spans="1:9">
      <c r="A53" s="298" t="s">
        <v>315</v>
      </c>
      <c r="B53" s="297"/>
      <c r="C53" s="297"/>
      <c r="D53" s="297"/>
      <c r="E53" s="297"/>
      <c r="F53" s="297"/>
      <c r="G53" s="297"/>
      <c r="H53" s="297"/>
      <c r="I53" s="297"/>
    </row>
  </sheetData>
  <sheetProtection password="EDAA" sheet="1" objects="1" scenarios="1" selectLockedCells="1" selectUnlockedCells="1"/>
  <hyperlinks>
    <hyperlink ref="G27" r:id="rId1" display="mailto:info-airclimat@wallonie.be"/>
  </hyperlinks>
  <pageMargins left="0.70866141732283472" right="0.70866141732283472" top="0.74803149606299213" bottom="0.74803149606299213" header="0.31496062992125984" footer="0.31496062992125984"/>
  <pageSetup paperSize="9" scale="71" orientation="portrait" r:id="rId2"/>
  <drawing r:id="rId3"/>
</worksheet>
</file>

<file path=xl/worksheets/sheet2.xml><?xml version="1.0" encoding="utf-8"?>
<worksheet xmlns="http://schemas.openxmlformats.org/spreadsheetml/2006/main" xmlns:r="http://schemas.openxmlformats.org/officeDocument/2006/relationships">
  <dimension ref="A1:D35"/>
  <sheetViews>
    <sheetView tabSelected="1" workbookViewId="0">
      <selection activeCell="B1" sqref="B1"/>
    </sheetView>
  </sheetViews>
  <sheetFormatPr baseColWidth="10" defaultRowHeight="15"/>
  <cols>
    <col min="1" max="1" width="64.140625" style="68" customWidth="1"/>
    <col min="2" max="2" width="48.5703125" style="72" customWidth="1"/>
    <col min="3" max="3" width="3.140625" style="74" customWidth="1"/>
    <col min="4" max="4" width="0" style="68" hidden="1" customWidth="1"/>
    <col min="5" max="16384" width="11.42578125" style="68"/>
  </cols>
  <sheetData>
    <row r="1" spans="1:4" ht="18.75">
      <c r="A1" s="71" t="s">
        <v>151</v>
      </c>
      <c r="B1" s="133"/>
      <c r="D1" s="68" t="s">
        <v>168</v>
      </c>
    </row>
    <row r="2" spans="1:4" ht="6.75" customHeight="1">
      <c r="D2" s="68" t="s">
        <v>167</v>
      </c>
    </row>
    <row r="3" spans="1:4" ht="18.75">
      <c r="A3" s="71" t="s">
        <v>142</v>
      </c>
    </row>
    <row r="4" spans="1:4" ht="6.75" customHeight="1"/>
    <row r="5" spans="1:4">
      <c r="A5" s="69" t="s">
        <v>141</v>
      </c>
      <c r="B5" s="134"/>
      <c r="C5" s="75"/>
    </row>
    <row r="7" spans="1:4" ht="36.75" customHeight="1">
      <c r="A7" s="73" t="s">
        <v>155</v>
      </c>
    </row>
    <row r="8" spans="1:4" ht="6.75" customHeight="1">
      <c r="A8" s="71"/>
    </row>
    <row r="9" spans="1:4" ht="15" customHeight="1">
      <c r="A9" s="70" t="s">
        <v>143</v>
      </c>
    </row>
    <row r="10" spans="1:4">
      <c r="A10" s="69" t="s">
        <v>139</v>
      </c>
      <c r="B10" s="133"/>
    </row>
    <row r="11" spans="1:4">
      <c r="A11" s="69" t="s">
        <v>140</v>
      </c>
      <c r="B11" s="133"/>
    </row>
    <row r="12" spans="1:4" ht="5.25" customHeight="1">
      <c r="A12" s="69"/>
    </row>
    <row r="13" spans="1:4">
      <c r="A13" s="70" t="s">
        <v>144</v>
      </c>
    </row>
    <row r="14" spans="1:4">
      <c r="A14" s="69" t="s">
        <v>145</v>
      </c>
      <c r="B14" s="133"/>
    </row>
    <row r="15" spans="1:4">
      <c r="A15" s="69"/>
    </row>
    <row r="16" spans="1:4" ht="37.5">
      <c r="A16" s="73" t="s">
        <v>146</v>
      </c>
    </row>
    <row r="17" spans="1:3" ht="5.25" customHeight="1">
      <c r="A17" s="71"/>
    </row>
    <row r="18" spans="1:3">
      <c r="A18" s="69" t="s">
        <v>139</v>
      </c>
      <c r="B18" s="133"/>
    </row>
    <row r="19" spans="1:3">
      <c r="A19" s="69" t="s">
        <v>140</v>
      </c>
      <c r="B19" s="133"/>
    </row>
    <row r="20" spans="1:3">
      <c r="A20" s="69" t="s">
        <v>147</v>
      </c>
      <c r="B20" s="135"/>
      <c r="C20" s="76"/>
    </row>
    <row r="21" spans="1:3">
      <c r="A21" s="69" t="s">
        <v>148</v>
      </c>
      <c r="B21" s="136"/>
      <c r="C21" s="77"/>
    </row>
    <row r="23" spans="1:3" ht="63" customHeight="1">
      <c r="A23" s="73" t="s">
        <v>150</v>
      </c>
    </row>
    <row r="24" spans="1:3" ht="6.75" customHeight="1"/>
    <row r="25" spans="1:3">
      <c r="A25" s="69" t="s">
        <v>132</v>
      </c>
      <c r="B25" s="133"/>
    </row>
    <row r="26" spans="1:3" ht="5.25" customHeight="1">
      <c r="A26" s="69"/>
    </row>
    <row r="27" spans="1:3">
      <c r="A27" s="69" t="s">
        <v>138</v>
      </c>
    </row>
    <row r="28" spans="1:3">
      <c r="A28" s="68" t="s">
        <v>133</v>
      </c>
      <c r="B28" s="133"/>
    </row>
    <row r="29" spans="1:3">
      <c r="A29" s="68" t="s">
        <v>134</v>
      </c>
      <c r="B29" s="133"/>
    </row>
    <row r="30" spans="1:3">
      <c r="A30" s="68" t="s">
        <v>135</v>
      </c>
      <c r="B30" s="133"/>
    </row>
    <row r="31" spans="1:3">
      <c r="A31" s="68" t="s">
        <v>136</v>
      </c>
      <c r="B31" s="133"/>
    </row>
    <row r="32" spans="1:3">
      <c r="A32" s="68" t="s">
        <v>137</v>
      </c>
      <c r="B32" s="133"/>
    </row>
    <row r="34" spans="1:2" ht="63" customHeight="1">
      <c r="A34" s="73" t="s">
        <v>166</v>
      </c>
      <c r="B34" s="133"/>
    </row>
    <row r="35" spans="1:2" ht="6.75" customHeight="1"/>
  </sheetData>
  <sheetProtection password="EDAA" sheet="1" objects="1" scenarios="1"/>
  <dataValidations count="1">
    <dataValidation type="list" allowBlank="1" showInputMessage="1" showErrorMessage="1" sqref="B34">
      <formula1>$D$1:$D$2</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AD227"/>
  <sheetViews>
    <sheetView showGridLines="0" topLeftCell="D1" zoomScale="85" zoomScaleNormal="85" workbookViewId="0">
      <pane ySplit="18" topLeftCell="A19" activePane="bottomLeft" state="frozen"/>
      <selection pane="bottomLeft" activeCell="U22" sqref="U22"/>
    </sheetView>
  </sheetViews>
  <sheetFormatPr baseColWidth="10" defaultRowHeight="15"/>
  <cols>
    <col min="1" max="1" width="4" style="1" customWidth="1"/>
    <col min="2" max="2" width="8" style="1" customWidth="1"/>
    <col min="3" max="3" width="55.140625" style="3" customWidth="1"/>
    <col min="4" max="4" width="9.140625" style="140" customWidth="1"/>
    <col min="5" max="5" width="9.85546875" style="140" customWidth="1"/>
    <col min="6" max="6" width="15.42578125" style="1" customWidth="1"/>
    <col min="7" max="7" width="7.85546875" style="1" customWidth="1"/>
    <col min="8" max="8" width="6.28515625" style="22" customWidth="1"/>
    <col min="9" max="9" width="7.85546875" style="1" customWidth="1"/>
    <col min="10" max="10" width="6.28515625" style="22" customWidth="1"/>
    <col min="11" max="11" width="7.85546875" style="1" customWidth="1"/>
    <col min="12" max="12" width="6.28515625" style="22" customWidth="1"/>
    <col min="13" max="13" width="7.85546875" style="1" customWidth="1"/>
    <col min="14" max="14" width="6.28515625" style="22" customWidth="1"/>
    <col min="15" max="15" width="7.85546875" style="1" customWidth="1"/>
    <col min="16" max="16" width="6.28515625" style="22" customWidth="1"/>
    <col min="17" max="17" width="7.85546875" style="1" customWidth="1"/>
    <col min="18" max="18" width="6.28515625" style="22" customWidth="1"/>
    <col min="19" max="19" width="7.7109375" style="1" customWidth="1"/>
    <col min="20" max="20" width="10.5703125" style="1" customWidth="1"/>
    <col min="21" max="21" width="9" style="1" customWidth="1"/>
    <col min="22" max="22" width="9.42578125" style="1" customWidth="1"/>
    <col min="23" max="23" width="0.5703125" style="1" customWidth="1"/>
    <col min="24" max="24" width="53.85546875" style="3" hidden="1" customWidth="1"/>
    <col min="25" max="26" width="13.5703125" style="3" hidden="1" customWidth="1"/>
    <col min="27" max="27" width="53.85546875" style="3" hidden="1" customWidth="1"/>
    <col min="28" max="28" width="11.42578125" style="1" hidden="1" customWidth="1"/>
    <col min="29" max="29" width="35.140625" style="1" hidden="1" customWidth="1"/>
    <col min="30" max="30" width="6.140625" style="1" hidden="1" customWidth="1"/>
    <col min="31" max="31" width="11.42578125" style="1" customWidth="1"/>
    <col min="32" max="16384" width="11.42578125" style="1"/>
  </cols>
  <sheetData>
    <row r="1" spans="1:27">
      <c r="C1" s="149" t="s">
        <v>56</v>
      </c>
      <c r="D1" s="149"/>
      <c r="E1" s="149"/>
      <c r="F1" s="11"/>
      <c r="G1" s="153" t="s">
        <v>57</v>
      </c>
      <c r="H1" s="154"/>
      <c r="I1" s="155"/>
      <c r="J1" s="154"/>
      <c r="K1" s="155"/>
      <c r="L1" s="154"/>
      <c r="M1" s="155"/>
      <c r="N1" s="154"/>
      <c r="O1" s="155"/>
      <c r="P1" s="154"/>
      <c r="Q1" s="155"/>
      <c r="R1" s="154"/>
      <c r="S1" s="155"/>
    </row>
    <row r="2" spans="1:27">
      <c r="C2" s="150" t="s">
        <v>11</v>
      </c>
      <c r="D2" s="150"/>
      <c r="E2" s="150"/>
      <c r="F2" s="11"/>
      <c r="G2" s="156" t="s">
        <v>64</v>
      </c>
      <c r="H2" s="157"/>
      <c r="I2" s="158"/>
      <c r="J2" s="157"/>
      <c r="K2" s="158"/>
      <c r="L2" s="157"/>
      <c r="M2" s="156" t="s">
        <v>66</v>
      </c>
      <c r="N2" s="157"/>
      <c r="O2" s="158"/>
      <c r="P2" s="157"/>
      <c r="Q2" s="158"/>
      <c r="R2" s="157"/>
      <c r="S2" s="158"/>
      <c r="T2" s="20"/>
      <c r="U2" s="20"/>
    </row>
    <row r="3" spans="1:27">
      <c r="C3" s="150" t="s">
        <v>12</v>
      </c>
      <c r="D3" s="150"/>
      <c r="E3" s="150"/>
      <c r="F3" s="11"/>
      <c r="G3" s="158" t="s">
        <v>124</v>
      </c>
      <c r="H3" s="157"/>
      <c r="I3" s="158"/>
      <c r="J3" s="157"/>
      <c r="K3" s="158"/>
      <c r="L3" s="157"/>
      <c r="M3" s="158" t="s">
        <v>217</v>
      </c>
      <c r="N3" s="157"/>
      <c r="O3" s="158"/>
      <c r="P3" s="157"/>
      <c r="Q3" s="158"/>
      <c r="R3" s="157"/>
      <c r="S3" s="158"/>
      <c r="T3" s="20"/>
      <c r="U3" s="20"/>
    </row>
    <row r="4" spans="1:27">
      <c r="C4" s="151" t="s">
        <v>13</v>
      </c>
      <c r="D4" s="151"/>
      <c r="E4" s="151"/>
      <c r="F4" s="11"/>
      <c r="G4" s="158" t="s">
        <v>125</v>
      </c>
      <c r="H4" s="157"/>
      <c r="I4" s="158"/>
      <c r="J4" s="157"/>
      <c r="K4" s="158"/>
      <c r="L4" s="157"/>
      <c r="M4" s="158" t="s">
        <v>211</v>
      </c>
      <c r="N4" s="157"/>
      <c r="O4" s="158"/>
      <c r="P4" s="157"/>
      <c r="Q4" s="158"/>
      <c r="R4" s="157"/>
      <c r="S4" s="158"/>
      <c r="T4" s="20"/>
      <c r="U4" s="20"/>
    </row>
    <row r="5" spans="1:27">
      <c r="C5" s="151" t="s">
        <v>14</v>
      </c>
      <c r="D5" s="151"/>
      <c r="E5" s="151"/>
      <c r="F5" s="11"/>
      <c r="G5" s="158" t="s">
        <v>126</v>
      </c>
      <c r="H5" s="157"/>
      <c r="I5" s="158"/>
      <c r="J5" s="157"/>
      <c r="K5" s="158"/>
      <c r="L5" s="157"/>
      <c r="M5" s="158" t="s">
        <v>218</v>
      </c>
      <c r="N5" s="157"/>
      <c r="O5" s="158"/>
      <c r="P5" s="157"/>
      <c r="Q5" s="158"/>
      <c r="R5" s="157"/>
      <c r="S5" s="158"/>
      <c r="T5" s="20"/>
      <c r="U5" s="20"/>
    </row>
    <row r="6" spans="1:27">
      <c r="C6" s="151" t="s">
        <v>228</v>
      </c>
      <c r="D6" s="151"/>
      <c r="E6" s="151"/>
      <c r="F6" s="11"/>
      <c r="G6" s="158" t="s">
        <v>127</v>
      </c>
      <c r="H6" s="157"/>
      <c r="I6" s="158"/>
      <c r="J6" s="157"/>
      <c r="K6" s="158"/>
      <c r="L6" s="157"/>
      <c r="M6" s="158" t="s">
        <v>30</v>
      </c>
      <c r="N6" s="157"/>
      <c r="O6" s="158"/>
      <c r="P6" s="157"/>
      <c r="Q6" s="158"/>
      <c r="R6" s="157"/>
      <c r="S6" s="158"/>
      <c r="T6" s="20"/>
      <c r="U6" s="20"/>
    </row>
    <row r="7" spans="1:27" ht="14.25" customHeight="1">
      <c r="C7" s="152" t="s">
        <v>229</v>
      </c>
      <c r="D7" s="152"/>
      <c r="E7" s="152"/>
      <c r="F7" s="11"/>
      <c r="G7" s="158" t="s">
        <v>214</v>
      </c>
      <c r="H7" s="157"/>
      <c r="I7" s="158"/>
      <c r="J7" s="157"/>
      <c r="K7" s="158"/>
      <c r="L7" s="157"/>
      <c r="M7" s="158" t="s">
        <v>212</v>
      </c>
      <c r="N7" s="157"/>
      <c r="O7" s="158"/>
      <c r="P7" s="157"/>
      <c r="Q7" s="158"/>
      <c r="R7" s="157"/>
      <c r="S7" s="158"/>
      <c r="T7" s="20"/>
      <c r="U7" s="20"/>
    </row>
    <row r="8" spans="1:27">
      <c r="C8" s="151" t="s">
        <v>230</v>
      </c>
      <c r="D8" s="151"/>
      <c r="E8" s="151"/>
      <c r="F8" s="11"/>
      <c r="G8" s="156" t="s">
        <v>65</v>
      </c>
      <c r="H8" s="157"/>
      <c r="I8" s="158"/>
      <c r="J8" s="157"/>
      <c r="K8" s="158"/>
      <c r="L8" s="157"/>
      <c r="M8" s="158" t="s">
        <v>213</v>
      </c>
      <c r="N8" s="157"/>
      <c r="O8" s="158"/>
      <c r="P8" s="157"/>
      <c r="Q8" s="158"/>
      <c r="R8" s="157"/>
      <c r="S8" s="158"/>
      <c r="T8" s="20"/>
      <c r="U8" s="20"/>
    </row>
    <row r="9" spans="1:27">
      <c r="C9" s="151" t="s">
        <v>231</v>
      </c>
      <c r="D9" s="151"/>
      <c r="E9" s="151"/>
      <c r="F9" s="11"/>
      <c r="G9" s="158" t="s">
        <v>128</v>
      </c>
      <c r="H9" s="157"/>
      <c r="I9" s="158"/>
      <c r="J9" s="157"/>
      <c r="K9" s="158"/>
      <c r="L9" s="157"/>
      <c r="M9" s="158" t="s">
        <v>123</v>
      </c>
      <c r="N9" s="157"/>
      <c r="O9" s="158"/>
      <c r="P9" s="157"/>
      <c r="Q9" s="158"/>
      <c r="R9" s="157"/>
      <c r="S9" s="158"/>
      <c r="T9" s="20"/>
      <c r="U9" s="20"/>
    </row>
    <row r="10" spans="1:27">
      <c r="C10" s="151" t="s">
        <v>15</v>
      </c>
      <c r="D10" s="151"/>
      <c r="E10" s="151"/>
      <c r="F10" s="11"/>
      <c r="G10" s="158" t="s">
        <v>129</v>
      </c>
      <c r="H10" s="157"/>
      <c r="I10" s="158"/>
      <c r="J10" s="157"/>
      <c r="K10" s="158"/>
      <c r="L10" s="157"/>
      <c r="M10" s="158" t="s">
        <v>215</v>
      </c>
      <c r="N10" s="157"/>
      <c r="O10" s="158"/>
      <c r="P10" s="157"/>
      <c r="Q10" s="158"/>
      <c r="R10" s="157"/>
      <c r="S10" s="158"/>
      <c r="T10" s="20"/>
      <c r="U10" s="20"/>
    </row>
    <row r="11" spans="1:27">
      <c r="C11" s="151" t="s">
        <v>16</v>
      </c>
      <c r="D11" s="151"/>
      <c r="E11" s="151"/>
      <c r="F11" s="11"/>
      <c r="G11" s="158" t="s">
        <v>216</v>
      </c>
      <c r="H11" s="157"/>
      <c r="I11" s="158"/>
      <c r="J11" s="157"/>
      <c r="K11" s="158"/>
      <c r="L11" s="157"/>
      <c r="M11" s="180" t="s">
        <v>227</v>
      </c>
      <c r="N11" s="179"/>
      <c r="O11" s="178"/>
      <c r="P11" s="179"/>
      <c r="Q11" s="178"/>
      <c r="R11" s="157"/>
      <c r="S11" s="158"/>
      <c r="T11" s="20"/>
      <c r="U11" s="20"/>
    </row>
    <row r="12" spans="1:27">
      <c r="C12" s="151" t="s">
        <v>210</v>
      </c>
      <c r="D12" s="151"/>
      <c r="E12" s="151"/>
      <c r="F12" s="11"/>
      <c r="G12" s="156"/>
      <c r="H12" s="157"/>
      <c r="I12" s="158"/>
      <c r="J12" s="157"/>
      <c r="K12" s="158"/>
      <c r="L12" s="157"/>
      <c r="M12" s="180" t="s">
        <v>264</v>
      </c>
      <c r="N12" s="179"/>
      <c r="O12" s="178"/>
      <c r="P12" s="179"/>
      <c r="Q12" s="178"/>
      <c r="R12" s="157"/>
      <c r="S12" s="158"/>
      <c r="T12" s="20"/>
      <c r="U12" s="20"/>
    </row>
    <row r="13" spans="1:27" ht="3.75" customHeight="1">
      <c r="C13" s="6"/>
      <c r="D13" s="6"/>
      <c r="E13" s="6"/>
      <c r="F13" s="7"/>
      <c r="G13" s="176"/>
      <c r="H13" s="177"/>
      <c r="I13" s="176"/>
      <c r="J13" s="177"/>
      <c r="K13" s="176"/>
      <c r="L13" s="177"/>
      <c r="M13" s="181"/>
      <c r="N13" s="177"/>
      <c r="O13" s="176"/>
      <c r="P13" s="177"/>
      <c r="Q13" s="176"/>
      <c r="R13" s="177"/>
      <c r="S13" s="176"/>
      <c r="U13" s="20"/>
      <c r="V13" s="20"/>
    </row>
    <row r="14" spans="1:27" ht="21" customHeight="1">
      <c r="C14" s="6"/>
      <c r="D14" s="6"/>
      <c r="E14" s="6"/>
      <c r="F14" s="7"/>
      <c r="G14" s="21"/>
      <c r="H14" s="28"/>
      <c r="I14" s="21"/>
      <c r="J14" s="28"/>
      <c r="K14" s="21"/>
      <c r="L14" s="28"/>
      <c r="M14" s="21"/>
      <c r="N14" s="28"/>
      <c r="O14" s="21"/>
      <c r="P14" s="28"/>
      <c r="Q14" s="21"/>
      <c r="R14" s="28"/>
      <c r="S14" s="21"/>
      <c r="U14" s="20"/>
      <c r="V14" s="20"/>
      <c r="W14" s="173"/>
    </row>
    <row r="15" spans="1:27" ht="6.75" customHeight="1" thickBot="1"/>
    <row r="16" spans="1:27" s="8" customFormat="1" ht="64.5" customHeight="1" thickBot="1">
      <c r="A16" s="316" t="s">
        <v>153</v>
      </c>
      <c r="B16" s="317"/>
      <c r="C16" s="313" t="s">
        <v>253</v>
      </c>
      <c r="D16" s="310" t="s">
        <v>254</v>
      </c>
      <c r="E16" s="310" t="s">
        <v>251</v>
      </c>
      <c r="F16" s="310" t="s">
        <v>154</v>
      </c>
      <c r="G16" s="305" t="s">
        <v>252</v>
      </c>
      <c r="H16" s="306"/>
      <c r="I16" s="306"/>
      <c r="J16" s="306"/>
      <c r="K16" s="306"/>
      <c r="L16" s="306"/>
      <c r="M16" s="306"/>
      <c r="N16" s="306"/>
      <c r="O16" s="306"/>
      <c r="P16" s="306"/>
      <c r="Q16" s="306"/>
      <c r="R16" s="306"/>
      <c r="S16" s="306"/>
      <c r="T16" s="259" t="s">
        <v>8</v>
      </c>
      <c r="U16" s="260" t="s">
        <v>9</v>
      </c>
      <c r="V16" s="182" t="s">
        <v>79</v>
      </c>
      <c r="X16" s="5" t="s">
        <v>1</v>
      </c>
      <c r="Y16" s="5"/>
      <c r="Z16" s="5"/>
      <c r="AA16" s="5"/>
    </row>
    <row r="17" spans="1:30" s="8" customFormat="1" ht="17.25" customHeight="1">
      <c r="A17" s="318"/>
      <c r="B17" s="319"/>
      <c r="C17" s="314"/>
      <c r="D17" s="311"/>
      <c r="E17" s="311"/>
      <c r="F17" s="311"/>
      <c r="G17" s="307">
        <v>1</v>
      </c>
      <c r="H17" s="304"/>
      <c r="I17" s="303">
        <v>2</v>
      </c>
      <c r="J17" s="304"/>
      <c r="K17" s="303">
        <v>3</v>
      </c>
      <c r="L17" s="304"/>
      <c r="M17" s="303">
        <v>4</v>
      </c>
      <c r="N17" s="304"/>
      <c r="O17" s="303">
        <v>5</v>
      </c>
      <c r="P17" s="304"/>
      <c r="Q17" s="303">
        <v>6</v>
      </c>
      <c r="R17" s="304"/>
      <c r="S17" s="308" t="s">
        <v>219</v>
      </c>
      <c r="T17" s="2"/>
      <c r="U17" s="299" t="s">
        <v>67</v>
      </c>
      <c r="V17" s="300"/>
      <c r="X17" s="9" t="s">
        <v>11</v>
      </c>
      <c r="Y17" s="5" t="s">
        <v>34</v>
      </c>
      <c r="Z17" s="5" t="s">
        <v>107</v>
      </c>
      <c r="AA17" s="5" t="s">
        <v>20</v>
      </c>
      <c r="AB17" s="8" t="s">
        <v>73</v>
      </c>
      <c r="AC17" s="8" t="s">
        <v>18</v>
      </c>
      <c r="AD17" s="8" t="s">
        <v>249</v>
      </c>
    </row>
    <row r="18" spans="1:30" s="8" customFormat="1" ht="19.5" customHeight="1" thickBot="1">
      <c r="A18" s="320"/>
      <c r="B18" s="321"/>
      <c r="C18" s="315"/>
      <c r="D18" s="312"/>
      <c r="E18" s="312"/>
      <c r="F18" s="312"/>
      <c r="G18" s="18" t="s">
        <v>2</v>
      </c>
      <c r="H18" s="29" t="s">
        <v>3</v>
      </c>
      <c r="I18" s="19" t="s">
        <v>2</v>
      </c>
      <c r="J18" s="29" t="s">
        <v>3</v>
      </c>
      <c r="K18" s="19" t="s">
        <v>2</v>
      </c>
      <c r="L18" s="29" t="s">
        <v>3</v>
      </c>
      <c r="M18" s="19" t="s">
        <v>2</v>
      </c>
      <c r="N18" s="29" t="s">
        <v>3</v>
      </c>
      <c r="O18" s="19" t="s">
        <v>2</v>
      </c>
      <c r="P18" s="29" t="s">
        <v>3</v>
      </c>
      <c r="Q18" s="19" t="s">
        <v>2</v>
      </c>
      <c r="R18" s="29" t="s">
        <v>3</v>
      </c>
      <c r="S18" s="309"/>
      <c r="T18" s="10"/>
      <c r="U18" s="301"/>
      <c r="V18" s="302"/>
      <c r="X18" s="9" t="s">
        <v>12</v>
      </c>
      <c r="Y18" s="5" t="s">
        <v>4</v>
      </c>
      <c r="Z18" s="5" t="s">
        <v>108</v>
      </c>
      <c r="AA18" s="5" t="s">
        <v>21</v>
      </c>
      <c r="AB18" s="8" t="s">
        <v>74</v>
      </c>
      <c r="AC18" s="8" t="s">
        <v>17</v>
      </c>
      <c r="AD18" s="8" t="s">
        <v>250</v>
      </c>
    </row>
    <row r="19" spans="1:30" s="8" customFormat="1" ht="6.75" customHeight="1" thickBot="1">
      <c r="A19" s="143"/>
      <c r="B19" s="144"/>
      <c r="C19" s="145"/>
      <c r="D19" s="24"/>
      <c r="E19" s="24"/>
      <c r="F19" s="24"/>
      <c r="G19" s="143"/>
      <c r="H19" s="146"/>
      <c r="I19" s="147"/>
      <c r="J19" s="146"/>
      <c r="K19" s="147"/>
      <c r="L19" s="146"/>
      <c r="M19" s="147"/>
      <c r="N19" s="146"/>
      <c r="O19" s="147"/>
      <c r="P19" s="146"/>
      <c r="Q19" s="147"/>
      <c r="R19" s="146"/>
      <c r="S19" s="23"/>
      <c r="T19" s="144"/>
      <c r="U19" s="25"/>
      <c r="V19" s="148"/>
      <c r="X19" s="3" t="s">
        <v>13</v>
      </c>
      <c r="Y19" s="3" t="s">
        <v>35</v>
      </c>
      <c r="Z19" s="3" t="s">
        <v>109</v>
      </c>
      <c r="AA19" s="3" t="s">
        <v>22</v>
      </c>
      <c r="AB19" s="1" t="s">
        <v>75</v>
      </c>
      <c r="AC19" s="1" t="s">
        <v>19</v>
      </c>
      <c r="AD19" s="1"/>
    </row>
    <row r="20" spans="1:30" s="8" customFormat="1" ht="16.5" customHeight="1" thickTop="1" thickBot="1">
      <c r="A20" s="26" t="s">
        <v>80</v>
      </c>
      <c r="B20" s="64"/>
      <c r="C20" s="32"/>
      <c r="D20" s="32"/>
      <c r="E20" s="32"/>
      <c r="F20" s="32"/>
      <c r="G20" s="33"/>
      <c r="H20" s="34"/>
      <c r="I20" s="33"/>
      <c r="J20" s="34"/>
      <c r="K20" s="33"/>
      <c r="L20" s="34"/>
      <c r="M20" s="33"/>
      <c r="N20" s="34"/>
      <c r="O20" s="33"/>
      <c r="P20" s="34"/>
      <c r="Q20" s="33"/>
      <c r="R20" s="34"/>
      <c r="S20" s="33"/>
      <c r="T20" s="33"/>
      <c r="U20" s="50"/>
      <c r="V20" s="50"/>
      <c r="W20" s="174"/>
      <c r="X20" s="13" t="s">
        <v>14</v>
      </c>
      <c r="Y20" s="13" t="s">
        <v>36</v>
      </c>
      <c r="Z20" s="13" t="s">
        <v>110</v>
      </c>
      <c r="AA20" s="13" t="s">
        <v>55</v>
      </c>
      <c r="AB20" s="12" t="s">
        <v>69</v>
      </c>
      <c r="AC20" s="12" t="s">
        <v>76</v>
      </c>
      <c r="AD20" s="12"/>
    </row>
    <row r="21" spans="1:30" ht="17.25" customHeight="1" thickTop="1" thickBot="1">
      <c r="A21" s="31" t="s">
        <v>68</v>
      </c>
      <c r="B21" s="139"/>
      <c r="C21" s="36"/>
      <c r="D21" s="256">
        <v>1</v>
      </c>
      <c r="E21" s="257"/>
      <c r="F21" s="55"/>
      <c r="G21" s="56"/>
      <c r="H21" s="37"/>
      <c r="I21" s="56"/>
      <c r="J21" s="37"/>
      <c r="K21" s="56"/>
      <c r="L21" s="37"/>
      <c r="M21" s="56"/>
      <c r="N21" s="37"/>
      <c r="O21" s="56"/>
      <c r="P21" s="37"/>
      <c r="Q21" s="56"/>
      <c r="R21" s="38"/>
      <c r="S21" s="164" t="str">
        <f>IF(H21+J21+L21+N21+P21+R21&lt;&gt;0,H21+J21+L21+N21+P21+R21,"")</f>
        <v/>
      </c>
      <c r="T21" s="35"/>
      <c r="U21" s="41"/>
      <c r="V21" s="41"/>
      <c r="W21" s="51"/>
      <c r="X21" s="3" t="s">
        <v>60</v>
      </c>
      <c r="Y21" s="27" t="s">
        <v>37</v>
      </c>
      <c r="Z21" s="27" t="s">
        <v>113</v>
      </c>
      <c r="AA21" s="3" t="s">
        <v>33</v>
      </c>
      <c r="AB21" s="8" t="s">
        <v>70</v>
      </c>
      <c r="AC21" s="8" t="s">
        <v>77</v>
      </c>
    </row>
    <row r="22" spans="1:30" s="12" customFormat="1" ht="17.25" customHeight="1" thickTop="1" thickBot="1">
      <c r="A22" s="57"/>
      <c r="B22" s="58"/>
      <c r="C22" s="59"/>
      <c r="D22" s="59"/>
      <c r="E22" s="258"/>
      <c r="F22" s="59"/>
      <c r="G22" s="142" t="str">
        <f>IF(G21="","",(VLOOKUP(G21,$Y$17:$Z$40,2,FALSE)))</f>
        <v/>
      </c>
      <c r="H22" s="60"/>
      <c r="I22" s="142" t="str">
        <f>IF(I21="","",(VLOOKUP(I21,$Y$17:$Z$40,2,FALSE)))</f>
        <v/>
      </c>
      <c r="J22" s="60"/>
      <c r="K22" s="142" t="str">
        <f>IF(K21="","",(VLOOKUP(K21,$Y$17:$Z$40,2,FALSE)))</f>
        <v/>
      </c>
      <c r="L22" s="61"/>
      <c r="M22" s="142" t="str">
        <f>IF(M21="","",(VLOOKUP(M21,$Y$17:$Z$40,2,FALSE)))</f>
        <v/>
      </c>
      <c r="N22" s="60"/>
      <c r="O22" s="142" t="str">
        <f>IF(O21="","",(VLOOKUP(O21,$Y$17:$Z$40,2,FALSE)))</f>
        <v/>
      </c>
      <c r="P22" s="60"/>
      <c r="Q22" s="142" t="str">
        <f>IF(Q21="","",(VLOOKUP(Q21,$Y$17:$Z$40,2,FALSE)))</f>
        <v/>
      </c>
      <c r="R22" s="60"/>
      <c r="S22" s="159"/>
      <c r="T22" s="62"/>
      <c r="U22" s="62"/>
      <c r="V22" s="62"/>
      <c r="W22" s="63"/>
      <c r="X22" s="4" t="s">
        <v>61</v>
      </c>
      <c r="Y22" s="3" t="s">
        <v>38</v>
      </c>
      <c r="Z22" s="3" t="s">
        <v>0</v>
      </c>
      <c r="AA22" s="3" t="s">
        <v>23</v>
      </c>
      <c r="AB22" s="8" t="s">
        <v>71</v>
      </c>
      <c r="AC22" s="8" t="s">
        <v>78</v>
      </c>
      <c r="AD22" s="1"/>
    </row>
    <row r="23" spans="1:30" ht="17.25" customHeight="1" thickTop="1" thickBot="1">
      <c r="A23" s="54"/>
      <c r="B23" s="171"/>
      <c r="C23" s="172" t="str">
        <f>IF(C21&lt;&gt;$X$27,"","PRECISER")</f>
        <v/>
      </c>
      <c r="D23" s="59"/>
      <c r="E23" s="59"/>
      <c r="F23" s="170" t="str">
        <f>IF(F21=$AB$23,"PRECISER","")</f>
        <v/>
      </c>
      <c r="G23" s="169" t="str">
        <f>IF(OR((G21=$Y$21),(G21=$Y$24),(G21=$Y$37)),"PRECISER","")</f>
        <v/>
      </c>
      <c r="H23" s="168"/>
      <c r="I23" s="169" t="str">
        <f>IF(OR((I21=$Y$21),(I21=$Y$24),(I21=$Y$37)),"PRECISER","")</f>
        <v/>
      </c>
      <c r="J23" s="168"/>
      <c r="K23" s="169" t="str">
        <f>IF(OR((K21=$Y$21),(K21=$Y$24),(K21=$Y$37)),"PRECISER","")</f>
        <v/>
      </c>
      <c r="L23" s="168"/>
      <c r="M23" s="169" t="str">
        <f>IF(OR((M21=$Y$21),(M21=$Y$24),(M21=$Y$37)),"PRECISER","")</f>
        <v/>
      </c>
      <c r="N23" s="168"/>
      <c r="O23" s="169" t="str">
        <f>IF(OR((O21=$Y$21),(O21=$Y$24),(O21=$Y$37)),"PRECISER","")</f>
        <v/>
      </c>
      <c r="P23" s="168"/>
      <c r="Q23" s="169" t="str">
        <f>IF(OR((Q21=$Y$21),(Q21=$Y$24),(Q21=$Y$37)),"PRECISER","")</f>
        <v/>
      </c>
      <c r="R23" s="168"/>
      <c r="S23" s="53"/>
      <c r="T23" s="165"/>
      <c r="U23" s="166" t="str">
        <f>IF(F21=$AB$17,"REMPLIR","")</f>
        <v/>
      </c>
      <c r="V23" s="167" t="str">
        <f>IF(F21=$AB$17,"REMPLIR","")</f>
        <v/>
      </c>
      <c r="W23" s="52"/>
      <c r="X23" s="3" t="s">
        <v>63</v>
      </c>
      <c r="Y23" s="3" t="s">
        <v>39</v>
      </c>
      <c r="Z23" s="3" t="s">
        <v>111</v>
      </c>
      <c r="AA23" s="3" t="s">
        <v>24</v>
      </c>
      <c r="AB23" s="8" t="s">
        <v>72</v>
      </c>
    </row>
    <row r="24" spans="1:30" ht="15" customHeight="1" thickTop="1" thickBot="1">
      <c r="A24" s="49"/>
      <c r="B24" s="65"/>
      <c r="C24" s="284"/>
      <c r="D24" s="59"/>
      <c r="E24" s="59"/>
      <c r="F24" s="184"/>
      <c r="G24" s="185"/>
      <c r="H24" s="39"/>
      <c r="I24" s="185"/>
      <c r="J24" s="39"/>
      <c r="K24" s="185"/>
      <c r="L24" s="39"/>
      <c r="M24" s="185"/>
      <c r="N24" s="39"/>
      <c r="O24" s="185"/>
      <c r="P24" s="39"/>
      <c r="Q24" s="185"/>
      <c r="R24" s="39"/>
      <c r="S24" s="40"/>
      <c r="T24" s="41"/>
      <c r="U24" s="186"/>
      <c r="V24" s="187"/>
      <c r="W24" s="51"/>
      <c r="X24" s="3" t="s">
        <v>62</v>
      </c>
      <c r="Y24" s="27" t="s">
        <v>40</v>
      </c>
      <c r="Z24" s="27" t="s">
        <v>112</v>
      </c>
      <c r="AA24" s="3" t="s">
        <v>32</v>
      </c>
      <c r="AB24" s="8" t="s">
        <v>302</v>
      </c>
    </row>
    <row r="25" spans="1:30" ht="15" customHeight="1" thickTop="1" thickBot="1">
      <c r="A25" s="191"/>
      <c r="B25" s="65"/>
      <c r="C25" s="188" t="s">
        <v>255</v>
      </c>
      <c r="D25" s="265" t="s">
        <v>243</v>
      </c>
      <c r="E25" s="266"/>
      <c r="F25" s="266"/>
      <c r="G25" s="266"/>
      <c r="H25" s="266"/>
      <c r="I25" s="266"/>
      <c r="J25" s="266"/>
      <c r="K25" s="266"/>
      <c r="L25" s="266"/>
      <c r="M25" s="266"/>
      <c r="N25" s="266"/>
      <c r="O25" s="266"/>
      <c r="P25" s="266"/>
      <c r="Q25" s="266"/>
      <c r="R25" s="266"/>
      <c r="S25" s="266"/>
      <c r="T25" s="266"/>
      <c r="U25" s="266"/>
      <c r="V25" s="267"/>
      <c r="W25" s="51"/>
      <c r="X25" s="140" t="s">
        <v>15</v>
      </c>
      <c r="Y25" s="3" t="s">
        <v>41</v>
      </c>
      <c r="Z25" s="3" t="s">
        <v>114</v>
      </c>
      <c r="AA25" s="3" t="s">
        <v>25</v>
      </c>
      <c r="AB25" s="8"/>
    </row>
    <row r="26" spans="1:30" ht="3" customHeight="1" thickTop="1" thickBot="1">
      <c r="A26" s="192"/>
      <c r="B26" s="66"/>
      <c r="C26" s="42"/>
      <c r="D26" s="42"/>
      <c r="E26" s="42"/>
      <c r="F26" s="163"/>
      <c r="G26" s="43"/>
      <c r="H26" s="44"/>
      <c r="I26" s="43"/>
      <c r="J26" s="44"/>
      <c r="K26" s="43"/>
      <c r="L26" s="44"/>
      <c r="M26" s="43"/>
      <c r="N26" s="44"/>
      <c r="O26" s="43"/>
      <c r="P26" s="44"/>
      <c r="Q26" s="43"/>
      <c r="R26" s="44"/>
      <c r="S26" s="45"/>
      <c r="T26" s="46"/>
      <c r="U26" s="47"/>
      <c r="V26" s="48"/>
      <c r="W26" s="175"/>
      <c r="X26" s="140" t="s">
        <v>58</v>
      </c>
      <c r="Y26" s="3" t="s">
        <v>42</v>
      </c>
      <c r="Z26" s="3" t="s">
        <v>115</v>
      </c>
      <c r="AA26" s="3" t="s">
        <v>26</v>
      </c>
    </row>
    <row r="27" spans="1:30" ht="6" customHeight="1" thickTop="1" thickBot="1">
      <c r="B27" s="67"/>
      <c r="C27" s="15"/>
      <c r="D27" s="15"/>
      <c r="E27" s="15"/>
      <c r="F27" s="15"/>
      <c r="G27" s="16"/>
      <c r="H27" s="30"/>
      <c r="I27" s="16"/>
      <c r="J27" s="30"/>
      <c r="K27" s="16"/>
      <c r="L27" s="30"/>
      <c r="M27" s="16"/>
      <c r="N27" s="30"/>
      <c r="O27" s="16"/>
      <c r="P27" s="30"/>
      <c r="Q27" s="16"/>
      <c r="R27" s="30"/>
      <c r="S27" s="16"/>
      <c r="T27" s="14"/>
      <c r="U27" s="17"/>
      <c r="V27" s="17"/>
      <c r="X27" s="140" t="s">
        <v>59</v>
      </c>
      <c r="Y27" s="140" t="s">
        <v>205</v>
      </c>
      <c r="Z27" s="140" t="s">
        <v>206</v>
      </c>
      <c r="AA27" s="140" t="s">
        <v>203</v>
      </c>
    </row>
    <row r="28" spans="1:30" ht="17.25" customHeight="1" thickTop="1" thickBot="1">
      <c r="A28" s="26" t="s">
        <v>81</v>
      </c>
      <c r="B28" s="64"/>
      <c r="C28" s="32"/>
      <c r="D28" s="32"/>
      <c r="E28" s="32"/>
      <c r="F28" s="32"/>
      <c r="G28" s="33"/>
      <c r="H28" s="34"/>
      <c r="I28" s="33"/>
      <c r="J28" s="34"/>
      <c r="K28" s="33"/>
      <c r="L28" s="34"/>
      <c r="M28" s="33"/>
      <c r="N28" s="34"/>
      <c r="O28" s="33"/>
      <c r="P28" s="34"/>
      <c r="Q28" s="33"/>
      <c r="R28" s="34"/>
      <c r="S28" s="33"/>
      <c r="T28" s="33"/>
      <c r="U28" s="50"/>
      <c r="V28" s="50"/>
      <c r="W28" s="174"/>
      <c r="Y28" s="3" t="s">
        <v>43</v>
      </c>
      <c r="Z28" s="3" t="s">
        <v>116</v>
      </c>
      <c r="AA28" s="3" t="s">
        <v>27</v>
      </c>
    </row>
    <row r="29" spans="1:30" ht="17.25" customHeight="1" thickTop="1" thickBot="1">
      <c r="A29" s="31" t="s">
        <v>68</v>
      </c>
      <c r="B29" s="139"/>
      <c r="C29" s="36"/>
      <c r="D29" s="256">
        <v>1</v>
      </c>
      <c r="E29" s="257"/>
      <c r="F29" s="55"/>
      <c r="G29" s="56"/>
      <c r="H29" s="37"/>
      <c r="I29" s="56"/>
      <c r="J29" s="37"/>
      <c r="K29" s="56"/>
      <c r="L29" s="37"/>
      <c r="M29" s="56"/>
      <c r="N29" s="37"/>
      <c r="O29" s="56"/>
      <c r="P29" s="37"/>
      <c r="Q29" s="56"/>
      <c r="R29" s="38"/>
      <c r="S29" s="164" t="str">
        <f>IF(H29+J29+L29+N29+P29+R29&lt;&gt;0,H29+J29+L29+N29+P29+R29,"")</f>
        <v/>
      </c>
      <c r="T29" s="35"/>
      <c r="U29" s="41"/>
      <c r="V29" s="41"/>
      <c r="W29" s="51"/>
      <c r="X29" s="1"/>
      <c r="Y29" s="3" t="s">
        <v>44</v>
      </c>
      <c r="Z29" s="3" t="s">
        <v>117</v>
      </c>
      <c r="AA29" s="140" t="s">
        <v>28</v>
      </c>
    </row>
    <row r="30" spans="1:30" ht="17.25" customHeight="1" thickTop="1" thickBot="1">
      <c r="A30" s="57"/>
      <c r="B30" s="58"/>
      <c r="C30" s="59"/>
      <c r="D30" s="59"/>
      <c r="E30" s="258"/>
      <c r="F30" s="59"/>
      <c r="G30" s="142" t="str">
        <f>IF(G29="","",(VLOOKUP(G29,$Y$17:$Z$40,2,FALSE)))</f>
        <v/>
      </c>
      <c r="H30" s="60"/>
      <c r="I30" s="142" t="str">
        <f>IF(I29="","",(VLOOKUP(I29,$Y$17:$Z$40,2,FALSE)))</f>
        <v/>
      </c>
      <c r="J30" s="60"/>
      <c r="K30" s="142" t="str">
        <f>IF(K29="","",(VLOOKUP(K29,$Y$17:$Z$40,2,FALSE)))</f>
        <v/>
      </c>
      <c r="L30" s="61"/>
      <c r="M30" s="142" t="str">
        <f>IF(M29="","",(VLOOKUP(M29,$Y$17:$Z$40,2,FALSE)))</f>
        <v/>
      </c>
      <c r="N30" s="60"/>
      <c r="O30" s="142" t="str">
        <f>IF(O29="","",(VLOOKUP(O29,$Y$17:$Z$40,2,FALSE)))</f>
        <v/>
      </c>
      <c r="P30" s="60"/>
      <c r="Q30" s="142" t="str">
        <f>IF(Q29="","",(VLOOKUP(Q29,$Y$17:$Z$40,2,FALSE)))</f>
        <v/>
      </c>
      <c r="R30" s="60"/>
      <c r="S30" s="159"/>
      <c r="T30" s="62"/>
      <c r="U30" s="62"/>
      <c r="V30" s="62"/>
      <c r="W30" s="63"/>
      <c r="X30" s="1"/>
      <c r="Y30" s="3" t="s">
        <v>45</v>
      </c>
      <c r="Z30" s="3" t="s">
        <v>118</v>
      </c>
      <c r="AA30" s="140" t="s">
        <v>29</v>
      </c>
    </row>
    <row r="31" spans="1:30" ht="17.25" customHeight="1" thickTop="1" thickBot="1">
      <c r="A31" s="54"/>
      <c r="B31" s="171"/>
      <c r="C31" s="172" t="str">
        <f>IF(C29&lt;&gt;$X$27,"","PRECISER")</f>
        <v/>
      </c>
      <c r="D31" s="59"/>
      <c r="E31" s="59"/>
      <c r="F31" s="170" t="str">
        <f>IF(F29=$AB$23,"PRECISER","")</f>
        <v/>
      </c>
      <c r="G31" s="169" t="str">
        <f>IF(OR((G29=$Y$21),(G29=$Y$24),(G29=$Y$37)),"PRECISER","")</f>
        <v/>
      </c>
      <c r="H31" s="168"/>
      <c r="I31" s="169" t="str">
        <f>IF(OR((I29=$Y$21),(I29=$Y$24),(I29=$Y$37)),"PRECISER","")</f>
        <v/>
      </c>
      <c r="J31" s="168"/>
      <c r="K31" s="169" t="str">
        <f>IF(OR((K29=$Y$21),(K29=$Y$24),(K29=$Y$37)),"PRECISER","")</f>
        <v/>
      </c>
      <c r="L31" s="168"/>
      <c r="M31" s="169" t="str">
        <f>IF(OR((M29=$Y$21),(M29=$Y$24),(M29=$Y$37)),"PRECISER","")</f>
        <v/>
      </c>
      <c r="N31" s="168"/>
      <c r="O31" s="169" t="str">
        <f>IF(OR((O29=$Y$21),(O29=$Y$24),(O29=$Y$37)),"PRECISER","")</f>
        <v/>
      </c>
      <c r="P31" s="168"/>
      <c r="Q31" s="169" t="str">
        <f>IF(OR((Q29=$Y$21),(Q29=$Y$24),(Q29=$Y$37)),"PRECISER","")</f>
        <v/>
      </c>
      <c r="R31" s="168"/>
      <c r="S31" s="53"/>
      <c r="T31" s="165"/>
      <c r="U31" s="166" t="str">
        <f>IF(F29=$AB$17,"REMPLIR","")</f>
        <v/>
      </c>
      <c r="V31" s="167" t="str">
        <f>IF(F29=$AB$17,"REMPLIR","")</f>
        <v/>
      </c>
      <c r="W31" s="52"/>
      <c r="X31" s="1"/>
      <c r="Y31" s="3" t="s">
        <v>46</v>
      </c>
      <c r="Z31" s="3" t="s">
        <v>131</v>
      </c>
      <c r="AA31" s="140" t="s">
        <v>130</v>
      </c>
    </row>
    <row r="32" spans="1:30" ht="17.25" customHeight="1" thickTop="1" thickBot="1">
      <c r="A32" s="49"/>
      <c r="B32" s="65"/>
      <c r="C32" s="284"/>
      <c r="D32" s="59"/>
      <c r="E32" s="59"/>
      <c r="F32" s="184"/>
      <c r="G32" s="185"/>
      <c r="H32" s="39"/>
      <c r="I32" s="185"/>
      <c r="J32" s="39"/>
      <c r="K32" s="185"/>
      <c r="L32" s="39"/>
      <c r="M32" s="185"/>
      <c r="N32" s="39"/>
      <c r="O32" s="185"/>
      <c r="P32" s="39"/>
      <c r="Q32" s="185"/>
      <c r="R32" s="39"/>
      <c r="S32" s="40"/>
      <c r="T32" s="41"/>
      <c r="U32" s="186"/>
      <c r="V32" s="187"/>
      <c r="W32" s="51"/>
      <c r="X32" s="1"/>
      <c r="Y32" s="3" t="s">
        <v>47</v>
      </c>
      <c r="Z32" s="3" t="s">
        <v>119</v>
      </c>
      <c r="AA32" s="140" t="s">
        <v>48</v>
      </c>
    </row>
    <row r="33" spans="1:27" ht="17.25" customHeight="1" thickTop="1" thickBot="1">
      <c r="A33" s="191"/>
      <c r="B33" s="65"/>
      <c r="C33" s="188" t="s">
        <v>255</v>
      </c>
      <c r="D33" s="265" t="s">
        <v>243</v>
      </c>
      <c r="E33" s="266"/>
      <c r="F33" s="266"/>
      <c r="G33" s="266"/>
      <c r="H33" s="266"/>
      <c r="I33" s="266"/>
      <c r="J33" s="266"/>
      <c r="K33" s="266"/>
      <c r="L33" s="266"/>
      <c r="M33" s="266"/>
      <c r="N33" s="266"/>
      <c r="O33" s="266"/>
      <c r="P33" s="266"/>
      <c r="Q33" s="266"/>
      <c r="R33" s="266"/>
      <c r="S33" s="266"/>
      <c r="T33" s="266"/>
      <c r="U33" s="266"/>
      <c r="V33" s="267"/>
      <c r="W33" s="51"/>
      <c r="Y33" s="3" t="s">
        <v>52</v>
      </c>
      <c r="Z33" s="3" t="s">
        <v>120</v>
      </c>
      <c r="AA33" s="140" t="s">
        <v>49</v>
      </c>
    </row>
    <row r="34" spans="1:27" ht="2.25" customHeight="1" thickTop="1" thickBot="1">
      <c r="A34" s="192"/>
      <c r="B34" s="66"/>
      <c r="C34" s="42"/>
      <c r="D34" s="42"/>
      <c r="E34" s="42"/>
      <c r="F34" s="163"/>
      <c r="G34" s="43"/>
      <c r="H34" s="44"/>
      <c r="I34" s="43"/>
      <c r="J34" s="44"/>
      <c r="K34" s="43"/>
      <c r="L34" s="44"/>
      <c r="M34" s="43"/>
      <c r="N34" s="44"/>
      <c r="O34" s="43"/>
      <c r="P34" s="44"/>
      <c r="Q34" s="43"/>
      <c r="R34" s="44"/>
      <c r="S34" s="45"/>
      <c r="T34" s="46"/>
      <c r="U34" s="47"/>
      <c r="V34" s="48"/>
      <c r="W34" s="175"/>
      <c r="Y34" s="3" t="s">
        <v>53</v>
      </c>
      <c r="Z34" s="3" t="s">
        <v>121</v>
      </c>
      <c r="AA34" s="140" t="s">
        <v>50</v>
      </c>
    </row>
    <row r="35" spans="1:27" ht="6.75" customHeight="1" thickTop="1" thickBot="1">
      <c r="B35" s="67"/>
      <c r="C35" s="15"/>
      <c r="D35" s="15"/>
      <c r="E35" s="15"/>
      <c r="F35" s="15"/>
      <c r="G35" s="16"/>
      <c r="H35" s="30"/>
      <c r="I35" s="16"/>
      <c r="J35" s="30"/>
      <c r="K35" s="16"/>
      <c r="L35" s="30"/>
      <c r="M35" s="16"/>
      <c r="N35" s="30"/>
      <c r="O35" s="16"/>
      <c r="P35" s="30"/>
      <c r="Q35" s="16"/>
      <c r="R35" s="30"/>
      <c r="S35" s="16"/>
      <c r="T35" s="14"/>
      <c r="U35" s="17"/>
      <c r="V35" s="17"/>
      <c r="Y35" s="3" t="s">
        <v>54</v>
      </c>
      <c r="Z35" s="3" t="s">
        <v>122</v>
      </c>
      <c r="AA35" s="140" t="s">
        <v>51</v>
      </c>
    </row>
    <row r="36" spans="1:27" ht="17.25" customHeight="1" thickTop="1" thickBot="1">
      <c r="A36" s="26" t="s">
        <v>82</v>
      </c>
      <c r="B36" s="64"/>
      <c r="C36" s="32"/>
      <c r="D36" s="32"/>
      <c r="E36" s="32"/>
      <c r="F36" s="32"/>
      <c r="G36" s="33"/>
      <c r="H36" s="34"/>
      <c r="I36" s="33"/>
      <c r="J36" s="34"/>
      <c r="K36" s="33"/>
      <c r="L36" s="34"/>
      <c r="M36" s="33"/>
      <c r="N36" s="34"/>
      <c r="O36" s="33"/>
      <c r="P36" s="34"/>
      <c r="Q36" s="33"/>
      <c r="R36" s="34"/>
      <c r="S36" s="33"/>
      <c r="T36" s="33"/>
      <c r="U36" s="50"/>
      <c r="V36" s="50"/>
      <c r="W36" s="174"/>
      <c r="Y36" s="140" t="s">
        <v>207</v>
      </c>
      <c r="Z36" s="140" t="s">
        <v>208</v>
      </c>
      <c r="AA36" s="140" t="s">
        <v>204</v>
      </c>
    </row>
    <row r="37" spans="1:27" ht="17.25" customHeight="1" thickTop="1" thickBot="1">
      <c r="A37" s="31" t="s">
        <v>68</v>
      </c>
      <c r="B37" s="139"/>
      <c r="C37" s="36"/>
      <c r="D37" s="256">
        <v>1</v>
      </c>
      <c r="E37" s="257"/>
      <c r="F37" s="55"/>
      <c r="G37" s="56"/>
      <c r="H37" s="37"/>
      <c r="I37" s="56"/>
      <c r="J37" s="37"/>
      <c r="K37" s="56"/>
      <c r="L37" s="37"/>
      <c r="M37" s="56"/>
      <c r="N37" s="37"/>
      <c r="O37" s="56"/>
      <c r="P37" s="37"/>
      <c r="Q37" s="56"/>
      <c r="R37" s="38"/>
      <c r="S37" s="164" t="str">
        <f>IF(H37+J37+L37+N37+P37+R37&lt;&gt;0,H37+J37+L37+N37+P37+R37,"")</f>
        <v/>
      </c>
      <c r="T37" s="35"/>
      <c r="U37" s="41"/>
      <c r="V37" s="41"/>
      <c r="W37" s="51"/>
      <c r="Y37" s="141">
        <v>3.3</v>
      </c>
      <c r="Z37" s="140" t="s">
        <v>209</v>
      </c>
      <c r="AA37" s="140" t="s">
        <v>31</v>
      </c>
    </row>
    <row r="38" spans="1:27" ht="17.25" customHeight="1" thickTop="1" thickBot="1">
      <c r="A38" s="57"/>
      <c r="B38" s="58"/>
      <c r="C38" s="59"/>
      <c r="D38" s="59"/>
      <c r="E38" s="258"/>
      <c r="F38" s="59"/>
      <c r="G38" s="142" t="str">
        <f>IF(G37="","",(VLOOKUP(G37,$Y$17:$Z$40,2,FALSE)))</f>
        <v/>
      </c>
      <c r="H38" s="60"/>
      <c r="I38" s="142" t="str">
        <f>IF(I37="","",(VLOOKUP(I37,$Y$17:$Z$40,2,FALSE)))</f>
        <v/>
      </c>
      <c r="J38" s="60"/>
      <c r="K38" s="142" t="str">
        <f>IF(K37="","",(VLOOKUP(K37,$Y$17:$Z$40,2,FALSE)))</f>
        <v/>
      </c>
      <c r="L38" s="61"/>
      <c r="M38" s="142" t="str">
        <f>IF(M37="","",(VLOOKUP(M37,$Y$17:$Z$40,2,FALSE)))</f>
        <v/>
      </c>
      <c r="N38" s="60"/>
      <c r="O38" s="142" t="str">
        <f>IF(O37="","",(VLOOKUP(O37,$Y$17:$Z$40,2,FALSE)))</f>
        <v/>
      </c>
      <c r="P38" s="60"/>
      <c r="Q38" s="142" t="str">
        <f>IF(Q37="","",(VLOOKUP(Q37,$Y$17:$Z$40,2,FALSE)))</f>
        <v/>
      </c>
      <c r="R38" s="60"/>
      <c r="S38" s="159"/>
      <c r="T38" s="62"/>
      <c r="U38" s="62"/>
      <c r="V38" s="62"/>
      <c r="W38" s="63"/>
    </row>
    <row r="39" spans="1:27" ht="17.25" customHeight="1" thickTop="1" thickBot="1">
      <c r="A39" s="54"/>
      <c r="B39" s="171"/>
      <c r="C39" s="172" t="str">
        <f>IF(C37&lt;&gt;$X$27,"","PRECISER")</f>
        <v/>
      </c>
      <c r="D39" s="59"/>
      <c r="E39" s="59"/>
      <c r="F39" s="170" t="str">
        <f>IF(F37=$AB$23,"PRECISER","")</f>
        <v/>
      </c>
      <c r="G39" s="169" t="str">
        <f>IF(OR((G37=$Y$21),(G37=$Y$24),(G37=$Y$37)),"PRECISER","")</f>
        <v/>
      </c>
      <c r="H39" s="168"/>
      <c r="I39" s="169" t="str">
        <f>IF(OR((I37=$Y$21),(I37=$Y$24),(I37=$Y$37)),"PRECISER","")</f>
        <v/>
      </c>
      <c r="J39" s="168"/>
      <c r="K39" s="169" t="str">
        <f>IF(OR((K37=$Y$21),(K37=$Y$24),(K37=$Y$37)),"PRECISER","")</f>
        <v/>
      </c>
      <c r="L39" s="168"/>
      <c r="M39" s="169" t="str">
        <f>IF(OR((M37=$Y$21),(M37=$Y$24),(M37=$Y$37)),"PRECISER","")</f>
        <v/>
      </c>
      <c r="N39" s="168"/>
      <c r="O39" s="169" t="str">
        <f>IF(OR((O37=$Y$21),(O37=$Y$24),(O37=$Y$37)),"PRECISER","")</f>
        <v/>
      </c>
      <c r="P39" s="168"/>
      <c r="Q39" s="169" t="str">
        <f>IF(OR((Q37=$Y$21),(Q37=$Y$24),(Q37=$Y$37)),"PRECISER","")</f>
        <v/>
      </c>
      <c r="R39" s="168"/>
      <c r="S39" s="53"/>
      <c r="T39" s="165"/>
      <c r="U39" s="166" t="str">
        <f>IF(F37=$AB$17,"REMPLIR","")</f>
        <v/>
      </c>
      <c r="V39" s="167" t="str">
        <f>IF(F37=$AB$17,"REMPLIR","")</f>
        <v/>
      </c>
      <c r="W39" s="52"/>
    </row>
    <row r="40" spans="1:27" ht="17.25" customHeight="1" thickTop="1" thickBot="1">
      <c r="A40" s="49"/>
      <c r="B40" s="65"/>
      <c r="C40" s="284"/>
      <c r="D40" s="59"/>
      <c r="E40" s="59"/>
      <c r="F40" s="184"/>
      <c r="G40" s="185"/>
      <c r="H40" s="39"/>
      <c r="I40" s="185"/>
      <c r="J40" s="39"/>
      <c r="K40" s="185"/>
      <c r="L40" s="39"/>
      <c r="M40" s="185"/>
      <c r="N40" s="39"/>
      <c r="O40" s="185"/>
      <c r="P40" s="39"/>
      <c r="Q40" s="185"/>
      <c r="R40" s="39"/>
      <c r="S40" s="40"/>
      <c r="T40" s="41"/>
      <c r="U40" s="186"/>
      <c r="V40" s="187"/>
      <c r="W40" s="51"/>
      <c r="Y40" s="27"/>
      <c r="Z40" s="27"/>
    </row>
    <row r="41" spans="1:27" ht="17.25" customHeight="1" thickTop="1" thickBot="1">
      <c r="A41" s="191"/>
      <c r="B41" s="65"/>
      <c r="C41" s="188" t="s">
        <v>255</v>
      </c>
      <c r="D41" s="265" t="s">
        <v>243</v>
      </c>
      <c r="E41" s="266"/>
      <c r="F41" s="266"/>
      <c r="G41" s="266"/>
      <c r="H41" s="266"/>
      <c r="I41" s="266"/>
      <c r="J41" s="266"/>
      <c r="K41" s="266"/>
      <c r="L41" s="266"/>
      <c r="M41" s="266"/>
      <c r="N41" s="266"/>
      <c r="O41" s="266"/>
      <c r="P41" s="266"/>
      <c r="Q41" s="266"/>
      <c r="R41" s="266"/>
      <c r="S41" s="266"/>
      <c r="T41" s="266"/>
      <c r="U41" s="266"/>
      <c r="V41" s="267"/>
      <c r="W41" s="51"/>
    </row>
    <row r="42" spans="1:27" ht="3" customHeight="1" thickTop="1" thickBot="1">
      <c r="A42" s="192"/>
      <c r="B42" s="66"/>
      <c r="C42" s="42"/>
      <c r="D42" s="42"/>
      <c r="E42" s="42"/>
      <c r="F42" s="163"/>
      <c r="G42" s="43"/>
      <c r="H42" s="44"/>
      <c r="I42" s="43"/>
      <c r="J42" s="44"/>
      <c r="K42" s="43"/>
      <c r="L42" s="44"/>
      <c r="M42" s="43"/>
      <c r="N42" s="44"/>
      <c r="O42" s="43"/>
      <c r="P42" s="44"/>
      <c r="Q42" s="43"/>
      <c r="R42" s="44"/>
      <c r="S42" s="45"/>
      <c r="T42" s="46"/>
      <c r="U42" s="47"/>
      <c r="V42" s="48"/>
      <c r="W42" s="175"/>
    </row>
    <row r="43" spans="1:27" ht="6.75" customHeight="1" thickTop="1" thickBot="1">
      <c r="B43" s="67"/>
      <c r="C43" s="15"/>
      <c r="D43" s="15"/>
      <c r="E43" s="15"/>
      <c r="F43" s="15"/>
      <c r="G43" s="16"/>
      <c r="H43" s="30"/>
      <c r="I43" s="16"/>
      <c r="J43" s="30"/>
      <c r="K43" s="16"/>
      <c r="L43" s="30"/>
      <c r="M43" s="16"/>
      <c r="N43" s="30"/>
      <c r="O43" s="16"/>
      <c r="P43" s="30"/>
      <c r="Q43" s="16"/>
      <c r="R43" s="30"/>
      <c r="S43" s="16"/>
      <c r="T43" s="14"/>
      <c r="U43" s="17"/>
      <c r="V43" s="17"/>
      <c r="Y43" s="1"/>
      <c r="Z43" s="1"/>
      <c r="AA43" s="1"/>
    </row>
    <row r="44" spans="1:27" ht="17.25" customHeight="1" thickTop="1" thickBot="1">
      <c r="A44" s="26" t="s">
        <v>83</v>
      </c>
      <c r="B44" s="64"/>
      <c r="C44" s="32"/>
      <c r="D44" s="32"/>
      <c r="E44" s="32"/>
      <c r="F44" s="32"/>
      <c r="G44" s="33"/>
      <c r="H44" s="34"/>
      <c r="I44" s="33"/>
      <c r="J44" s="34"/>
      <c r="K44" s="33"/>
      <c r="L44" s="34"/>
      <c r="M44" s="33"/>
      <c r="N44" s="34"/>
      <c r="O44" s="33"/>
      <c r="P44" s="34"/>
      <c r="Q44" s="33"/>
      <c r="R44" s="34"/>
      <c r="S44" s="33"/>
      <c r="T44" s="33"/>
      <c r="U44" s="50"/>
      <c r="V44" s="50"/>
      <c r="W44" s="174"/>
      <c r="Y44" s="1"/>
      <c r="Z44" s="1"/>
      <c r="AA44" s="1"/>
    </row>
    <row r="45" spans="1:27" ht="17.25" customHeight="1" thickTop="1" thickBot="1">
      <c r="A45" s="31" t="s">
        <v>68</v>
      </c>
      <c r="B45" s="139"/>
      <c r="C45" s="36"/>
      <c r="D45" s="256">
        <v>1</v>
      </c>
      <c r="E45" s="257"/>
      <c r="F45" s="55"/>
      <c r="G45" s="56"/>
      <c r="H45" s="37"/>
      <c r="I45" s="56"/>
      <c r="J45" s="37"/>
      <c r="K45" s="56"/>
      <c r="L45" s="37"/>
      <c r="M45" s="56"/>
      <c r="N45" s="37"/>
      <c r="O45" s="56"/>
      <c r="P45" s="37"/>
      <c r="Q45" s="56"/>
      <c r="R45" s="38"/>
      <c r="S45" s="164" t="str">
        <f>IF(H45+J45+L45+N45+P45+R45&lt;&gt;0,H45+J45+L45+N45+P45+R45,"")</f>
        <v/>
      </c>
      <c r="T45" s="35"/>
      <c r="U45" s="41"/>
      <c r="V45" s="41"/>
      <c r="W45" s="51"/>
      <c r="Y45" s="1"/>
      <c r="Z45" s="1"/>
      <c r="AA45" s="1"/>
    </row>
    <row r="46" spans="1:27" ht="17.25" customHeight="1" thickTop="1" thickBot="1">
      <c r="A46" s="57"/>
      <c r="B46" s="58"/>
      <c r="C46" s="59"/>
      <c r="D46" s="59"/>
      <c r="E46" s="258"/>
      <c r="F46" s="59"/>
      <c r="G46" s="142" t="str">
        <f>IF(G45="","",(VLOOKUP(G45,$Y$17:$Z$40,2,FALSE)))</f>
        <v/>
      </c>
      <c r="H46" s="60"/>
      <c r="I46" s="142" t="str">
        <f>IF(I45="","",(VLOOKUP(I45,$Y$17:$Z$40,2,FALSE)))</f>
        <v/>
      </c>
      <c r="J46" s="60"/>
      <c r="K46" s="142" t="str">
        <f>IF(K45="","",(VLOOKUP(K45,$Y$17:$Z$40,2,FALSE)))</f>
        <v/>
      </c>
      <c r="L46" s="61"/>
      <c r="M46" s="142" t="str">
        <f>IF(M45="","",(VLOOKUP(M45,$Y$17:$Z$40,2,FALSE)))</f>
        <v/>
      </c>
      <c r="N46" s="60"/>
      <c r="O46" s="142" t="str">
        <f>IF(O45="","",(VLOOKUP(O45,$Y$17:$Z$40,2,FALSE)))</f>
        <v/>
      </c>
      <c r="P46" s="60"/>
      <c r="Q46" s="142" t="str">
        <f>IF(Q45="","",(VLOOKUP(Q45,$Y$17:$Z$40,2,FALSE)))</f>
        <v/>
      </c>
      <c r="R46" s="60"/>
      <c r="S46" s="159"/>
      <c r="T46" s="62"/>
      <c r="U46" s="62"/>
      <c r="V46" s="62"/>
      <c r="W46" s="63"/>
      <c r="Y46" s="1"/>
      <c r="Z46" s="1"/>
      <c r="AA46" s="1"/>
    </row>
    <row r="47" spans="1:27" ht="17.25" customHeight="1" thickTop="1" thickBot="1">
      <c r="A47" s="54"/>
      <c r="B47" s="171"/>
      <c r="C47" s="172" t="str">
        <f>IF(C45&lt;&gt;$X$27,"","PRECISER")</f>
        <v/>
      </c>
      <c r="D47" s="59"/>
      <c r="E47" s="59"/>
      <c r="F47" s="170" t="str">
        <f>IF(F45=$AB$23,"PRECISER","")</f>
        <v/>
      </c>
      <c r="G47" s="169" t="str">
        <f>IF(OR((G45=$Y$21),(G45=$Y$24),(G45=$Y$37)),"PRECISER","")</f>
        <v/>
      </c>
      <c r="H47" s="168"/>
      <c r="I47" s="169" t="str">
        <f>IF(OR((I45=$Y$21),(I45=$Y$24),(I45=$Y$37)),"PRECISER","")</f>
        <v/>
      </c>
      <c r="J47" s="168"/>
      <c r="K47" s="169" t="str">
        <f>IF(OR((K45=$Y$21),(K45=$Y$24),(K45=$Y$37)),"PRECISER","")</f>
        <v/>
      </c>
      <c r="L47" s="168"/>
      <c r="M47" s="169" t="str">
        <f>IF(OR((M45=$Y$21),(M45=$Y$24),(M45=$Y$37)),"PRECISER","")</f>
        <v/>
      </c>
      <c r="N47" s="168"/>
      <c r="O47" s="169" t="str">
        <f>IF(OR((O45=$Y$21),(O45=$Y$24),(O45=$Y$37)),"PRECISER","")</f>
        <v/>
      </c>
      <c r="P47" s="168"/>
      <c r="Q47" s="169" t="str">
        <f>IF(OR((Q45=$Y$21),(Q45=$Y$24),(Q45=$Y$37)),"PRECISER","")</f>
        <v/>
      </c>
      <c r="R47" s="168"/>
      <c r="S47" s="53"/>
      <c r="T47" s="165"/>
      <c r="U47" s="166" t="str">
        <f>IF(F45=$AB$17,"REMPLIR","")</f>
        <v/>
      </c>
      <c r="V47" s="167" t="str">
        <f>IF(F45=$AB$17,"REMPLIR","")</f>
        <v/>
      </c>
      <c r="W47" s="52"/>
    </row>
    <row r="48" spans="1:27" ht="17.25" customHeight="1" thickTop="1" thickBot="1">
      <c r="A48" s="49"/>
      <c r="B48" s="65"/>
      <c r="C48" s="284"/>
      <c r="D48" s="59"/>
      <c r="E48" s="59"/>
      <c r="F48" s="184"/>
      <c r="G48" s="185"/>
      <c r="H48" s="39"/>
      <c r="I48" s="185"/>
      <c r="J48" s="39"/>
      <c r="K48" s="185"/>
      <c r="L48" s="39"/>
      <c r="M48" s="185"/>
      <c r="N48" s="39"/>
      <c r="O48" s="185"/>
      <c r="P48" s="39"/>
      <c r="Q48" s="185"/>
      <c r="R48" s="39"/>
      <c r="S48" s="40"/>
      <c r="T48" s="41"/>
      <c r="U48" s="186"/>
      <c r="V48" s="187"/>
      <c r="W48" s="51"/>
    </row>
    <row r="49" spans="1:27" ht="17.25" customHeight="1" thickTop="1" thickBot="1">
      <c r="A49" s="191"/>
      <c r="B49" s="65"/>
      <c r="C49" s="188" t="s">
        <v>255</v>
      </c>
      <c r="D49" s="265" t="s">
        <v>243</v>
      </c>
      <c r="E49" s="266"/>
      <c r="F49" s="266"/>
      <c r="G49" s="266"/>
      <c r="H49" s="266"/>
      <c r="I49" s="266"/>
      <c r="J49" s="266"/>
      <c r="K49" s="266"/>
      <c r="L49" s="266"/>
      <c r="M49" s="266"/>
      <c r="N49" s="266"/>
      <c r="O49" s="266"/>
      <c r="P49" s="266"/>
      <c r="Q49" s="266"/>
      <c r="R49" s="266"/>
      <c r="S49" s="266"/>
      <c r="T49" s="266"/>
      <c r="U49" s="266"/>
      <c r="V49" s="267"/>
      <c r="W49" s="51"/>
    </row>
    <row r="50" spans="1:27" ht="3" customHeight="1" thickTop="1" thickBot="1">
      <c r="A50" s="192"/>
      <c r="B50" s="66"/>
      <c r="C50" s="42"/>
      <c r="D50" s="42"/>
      <c r="E50" s="42"/>
      <c r="F50" s="163"/>
      <c r="G50" s="43"/>
      <c r="H50" s="44"/>
      <c r="I50" s="43"/>
      <c r="J50" s="44"/>
      <c r="K50" s="43"/>
      <c r="L50" s="44"/>
      <c r="M50" s="43"/>
      <c r="N50" s="44"/>
      <c r="O50" s="43"/>
      <c r="P50" s="44"/>
      <c r="Q50" s="43"/>
      <c r="R50" s="44"/>
      <c r="S50" s="45"/>
      <c r="T50" s="46"/>
      <c r="U50" s="47"/>
      <c r="V50" s="48"/>
      <c r="W50" s="175"/>
    </row>
    <row r="51" spans="1:27" ht="4.5" customHeight="1" thickTop="1" thickBot="1">
      <c r="A51" s="193"/>
      <c r="B51" s="194"/>
      <c r="C51" s="195"/>
      <c r="D51" s="195"/>
      <c r="E51" s="195"/>
      <c r="F51" s="195"/>
      <c r="G51" s="196"/>
      <c r="H51" s="197"/>
      <c r="I51" s="196"/>
      <c r="J51" s="197"/>
      <c r="K51" s="196"/>
      <c r="L51" s="197"/>
      <c r="M51" s="196"/>
      <c r="N51" s="197"/>
      <c r="O51" s="196"/>
      <c r="P51" s="197"/>
      <c r="Q51" s="196"/>
      <c r="R51" s="197"/>
      <c r="S51" s="198"/>
      <c r="T51" s="199"/>
      <c r="U51" s="199"/>
      <c r="V51" s="199"/>
      <c r="W51" s="200"/>
    </row>
    <row r="52" spans="1:27" ht="17.25" customHeight="1" thickTop="1" thickBot="1">
      <c r="A52" s="26" t="s">
        <v>84</v>
      </c>
      <c r="B52" s="64"/>
      <c r="C52" s="32"/>
      <c r="D52" s="32"/>
      <c r="E52" s="32"/>
      <c r="F52" s="32"/>
      <c r="G52" s="33"/>
      <c r="H52" s="34"/>
      <c r="I52" s="33"/>
      <c r="J52" s="34"/>
      <c r="K52" s="33"/>
      <c r="L52" s="34"/>
      <c r="M52" s="33"/>
      <c r="N52" s="34"/>
      <c r="O52" s="33"/>
      <c r="P52" s="34"/>
      <c r="Q52" s="33"/>
      <c r="R52" s="34"/>
      <c r="S52" s="33"/>
      <c r="T52" s="33"/>
      <c r="U52" s="50"/>
      <c r="V52" s="50"/>
      <c r="W52" s="174"/>
      <c r="X52" s="140"/>
      <c r="Y52" s="1"/>
      <c r="Z52" s="1"/>
      <c r="AA52" s="1"/>
    </row>
    <row r="53" spans="1:27" ht="17.25" customHeight="1" thickTop="1" thickBot="1">
      <c r="A53" s="31" t="s">
        <v>68</v>
      </c>
      <c r="B53" s="139"/>
      <c r="C53" s="36"/>
      <c r="D53" s="256">
        <v>1</v>
      </c>
      <c r="E53" s="257"/>
      <c r="F53" s="55"/>
      <c r="G53" s="56"/>
      <c r="H53" s="37"/>
      <c r="I53" s="56"/>
      <c r="J53" s="37"/>
      <c r="K53" s="56"/>
      <c r="L53" s="37"/>
      <c r="M53" s="56"/>
      <c r="N53" s="37"/>
      <c r="O53" s="56"/>
      <c r="P53" s="37"/>
      <c r="Q53" s="56"/>
      <c r="R53" s="38"/>
      <c r="S53" s="164" t="str">
        <f>IF(H53+J53+L53+N53+P53+R53&lt;&gt;0,H53+J53+L53+N53+P53+R53,"")</f>
        <v/>
      </c>
      <c r="T53" s="35"/>
      <c r="U53" s="41"/>
      <c r="V53" s="41"/>
      <c r="W53" s="51"/>
      <c r="X53" s="140"/>
      <c r="Y53" s="1"/>
      <c r="Z53" s="1"/>
      <c r="AA53" s="1"/>
    </row>
    <row r="54" spans="1:27" ht="17.25" customHeight="1" thickTop="1" thickBot="1">
      <c r="A54" s="57"/>
      <c r="B54" s="58"/>
      <c r="C54" s="59"/>
      <c r="D54" s="59"/>
      <c r="E54" s="258"/>
      <c r="F54" s="59"/>
      <c r="G54" s="142" t="str">
        <f>IF(G53="","",(VLOOKUP(G53,$Y$17:$Z$40,2,FALSE)))</f>
        <v/>
      </c>
      <c r="H54" s="60"/>
      <c r="I54" s="142" t="str">
        <f>IF(I53="","",(VLOOKUP(I53,$Y$17:$Z$40,2,FALSE)))</f>
        <v/>
      </c>
      <c r="J54" s="60"/>
      <c r="K54" s="142" t="str">
        <f>IF(K53="","",(VLOOKUP(K53,$Y$17:$Z$40,2,FALSE)))</f>
        <v/>
      </c>
      <c r="L54" s="61"/>
      <c r="M54" s="142" t="str">
        <f>IF(M53="","",(VLOOKUP(M53,$Y$17:$Z$40,2,FALSE)))</f>
        <v/>
      </c>
      <c r="N54" s="60"/>
      <c r="O54" s="142" t="str">
        <f>IF(O53="","",(VLOOKUP(O53,$Y$17:$Z$40,2,FALSE)))</f>
        <v/>
      </c>
      <c r="P54" s="60"/>
      <c r="Q54" s="142" t="str">
        <f>IF(Q53="","",(VLOOKUP(Q53,$Y$17:$Z$40,2,FALSE)))</f>
        <v/>
      </c>
      <c r="R54" s="60"/>
      <c r="S54" s="159"/>
      <c r="T54" s="62"/>
      <c r="U54" s="62"/>
      <c r="V54" s="62"/>
      <c r="W54" s="63"/>
      <c r="X54" s="140"/>
      <c r="Y54" s="1"/>
      <c r="Z54" s="1"/>
      <c r="AA54" s="1"/>
    </row>
    <row r="55" spans="1:27" ht="17.25" customHeight="1" thickTop="1" thickBot="1">
      <c r="A55" s="54"/>
      <c r="B55" s="171"/>
      <c r="C55" s="172" t="str">
        <f>IF(C53&lt;&gt;$X$27,"","PRECISER")</f>
        <v/>
      </c>
      <c r="D55" s="59"/>
      <c r="E55" s="59"/>
      <c r="F55" s="170" t="str">
        <f>IF(F53=$AB$23,"PRECISER","")</f>
        <v/>
      </c>
      <c r="G55" s="169" t="str">
        <f>IF(OR((G53=$Y$21),(G53=$Y$24),(G53=$Y$37)),"PRECISER","")</f>
        <v/>
      </c>
      <c r="H55" s="168"/>
      <c r="I55" s="169" t="str">
        <f>IF(OR((I53=$Y$21),(I53=$Y$24),(I53=$Y$37)),"PRECISER","")</f>
        <v/>
      </c>
      <c r="J55" s="168"/>
      <c r="K55" s="169" t="str">
        <f>IF(OR((K53=$Y$21),(K53=$Y$24),(K53=$Y$37)),"PRECISER","")</f>
        <v/>
      </c>
      <c r="L55" s="168"/>
      <c r="M55" s="169" t="str">
        <f>IF(OR((M53=$Y$21),(M53=$Y$24),(M53=$Y$37)),"PRECISER","")</f>
        <v/>
      </c>
      <c r="N55" s="168"/>
      <c r="O55" s="169" t="str">
        <f>IF(OR((O53=$Y$21),(O53=$Y$24),(O53=$Y$37)),"PRECISER","")</f>
        <v/>
      </c>
      <c r="P55" s="168"/>
      <c r="Q55" s="169" t="str">
        <f>IF(OR((Q53=$Y$21),(Q53=$Y$24),(Q53=$Y$37)),"PRECISER","")</f>
        <v/>
      </c>
      <c r="R55" s="168"/>
      <c r="S55" s="53"/>
      <c r="T55" s="165"/>
      <c r="U55" s="166" t="str">
        <f>IF(F53=$AB$17,"REMPLIR","")</f>
        <v/>
      </c>
      <c r="V55" s="167" t="str">
        <f>IF(F53=$AB$17,"REMPLIR","")</f>
        <v/>
      </c>
      <c r="W55" s="52"/>
      <c r="X55" s="140"/>
      <c r="Y55" s="140"/>
      <c r="Z55" s="140"/>
      <c r="AA55" s="140"/>
    </row>
    <row r="56" spans="1:27" ht="17.25" customHeight="1" thickTop="1" thickBot="1">
      <c r="A56" s="49"/>
      <c r="B56" s="65"/>
      <c r="C56" s="284"/>
      <c r="D56" s="59"/>
      <c r="E56" s="59"/>
      <c r="F56" s="184"/>
      <c r="G56" s="185"/>
      <c r="H56" s="39"/>
      <c r="I56" s="185"/>
      <c r="J56" s="39"/>
      <c r="K56" s="185"/>
      <c r="L56" s="39"/>
      <c r="M56" s="185"/>
      <c r="N56" s="39"/>
      <c r="O56" s="185"/>
      <c r="P56" s="39"/>
      <c r="Q56" s="185"/>
      <c r="R56" s="39"/>
      <c r="S56" s="40"/>
      <c r="T56" s="41"/>
      <c r="U56" s="186"/>
      <c r="V56" s="187"/>
      <c r="W56" s="51"/>
      <c r="X56" s="140"/>
      <c r="Y56" s="140"/>
      <c r="Z56" s="140"/>
      <c r="AA56" s="140"/>
    </row>
    <row r="57" spans="1:27" ht="17.25" customHeight="1" thickTop="1" thickBot="1">
      <c r="A57" s="191"/>
      <c r="B57" s="65"/>
      <c r="C57" s="188" t="s">
        <v>255</v>
      </c>
      <c r="D57" s="265" t="s">
        <v>243</v>
      </c>
      <c r="E57" s="266"/>
      <c r="F57" s="266"/>
      <c r="G57" s="266"/>
      <c r="H57" s="266"/>
      <c r="I57" s="266"/>
      <c r="J57" s="266"/>
      <c r="K57" s="266"/>
      <c r="L57" s="266"/>
      <c r="M57" s="266"/>
      <c r="N57" s="266"/>
      <c r="O57" s="266"/>
      <c r="P57" s="266"/>
      <c r="Q57" s="266"/>
      <c r="R57" s="266"/>
      <c r="S57" s="266"/>
      <c r="T57" s="266"/>
      <c r="U57" s="266"/>
      <c r="V57" s="267"/>
      <c r="W57" s="51"/>
      <c r="X57" s="140"/>
      <c r="Y57" s="140"/>
      <c r="Z57" s="140"/>
      <c r="AA57" s="140"/>
    </row>
    <row r="58" spans="1:27" ht="3" customHeight="1" thickTop="1" thickBot="1">
      <c r="A58" s="192"/>
      <c r="B58" s="66"/>
      <c r="C58" s="42"/>
      <c r="D58" s="42"/>
      <c r="E58" s="42"/>
      <c r="F58" s="163"/>
      <c r="G58" s="43"/>
      <c r="H58" s="44"/>
      <c r="I58" s="43"/>
      <c r="J58" s="44"/>
      <c r="K58" s="43"/>
      <c r="L58" s="44"/>
      <c r="M58" s="43"/>
      <c r="N58" s="44"/>
      <c r="O58" s="43"/>
      <c r="P58" s="44"/>
      <c r="Q58" s="43"/>
      <c r="R58" s="44"/>
      <c r="S58" s="45"/>
      <c r="T58" s="46"/>
      <c r="U58" s="47"/>
      <c r="V58" s="48"/>
      <c r="W58" s="175"/>
      <c r="X58" s="140"/>
      <c r="Y58" s="140"/>
      <c r="Z58" s="140"/>
      <c r="AA58" s="140"/>
    </row>
    <row r="59" spans="1:27" ht="4.5" customHeight="1" thickTop="1" thickBot="1">
      <c r="A59" s="193"/>
      <c r="B59" s="194"/>
      <c r="C59" s="195"/>
      <c r="D59" s="195"/>
      <c r="E59" s="195"/>
      <c r="F59" s="195"/>
      <c r="G59" s="196"/>
      <c r="H59" s="197"/>
      <c r="I59" s="196"/>
      <c r="J59" s="197"/>
      <c r="K59" s="196"/>
      <c r="L59" s="197"/>
      <c r="M59" s="196"/>
      <c r="N59" s="197"/>
      <c r="O59" s="196"/>
      <c r="P59" s="197"/>
      <c r="Q59" s="196"/>
      <c r="R59" s="197"/>
      <c r="S59" s="198"/>
      <c r="T59" s="199"/>
      <c r="U59" s="199"/>
      <c r="V59" s="199"/>
      <c r="W59" s="200"/>
      <c r="X59" s="140"/>
      <c r="Y59" s="140"/>
      <c r="Z59" s="140"/>
      <c r="AA59" s="140"/>
    </row>
    <row r="60" spans="1:27" ht="17.25" customHeight="1" thickTop="1" thickBot="1">
      <c r="A60" s="26" t="s">
        <v>85</v>
      </c>
      <c r="B60" s="64"/>
      <c r="C60" s="32"/>
      <c r="D60" s="32"/>
      <c r="E60" s="32"/>
      <c r="F60" s="32"/>
      <c r="G60" s="33"/>
      <c r="H60" s="34"/>
      <c r="I60" s="33"/>
      <c r="J60" s="34"/>
      <c r="K60" s="33"/>
      <c r="L60" s="34"/>
      <c r="M60" s="33"/>
      <c r="N60" s="34"/>
      <c r="O60" s="33"/>
      <c r="P60" s="34"/>
      <c r="Q60" s="33"/>
      <c r="R60" s="34"/>
      <c r="S60" s="33"/>
      <c r="T60" s="33"/>
      <c r="U60" s="50"/>
      <c r="V60" s="50"/>
      <c r="W60" s="174"/>
      <c r="X60" s="140"/>
      <c r="Y60" s="1"/>
      <c r="Z60" s="1"/>
      <c r="AA60" s="1"/>
    </row>
    <row r="61" spans="1:27" ht="17.25" customHeight="1" thickTop="1" thickBot="1">
      <c r="A61" s="31" t="s">
        <v>68</v>
      </c>
      <c r="B61" s="139"/>
      <c r="C61" s="36"/>
      <c r="D61" s="256">
        <v>1</v>
      </c>
      <c r="E61" s="257"/>
      <c r="F61" s="55"/>
      <c r="G61" s="56"/>
      <c r="H61" s="37"/>
      <c r="I61" s="56"/>
      <c r="J61" s="37"/>
      <c r="K61" s="56"/>
      <c r="L61" s="37"/>
      <c r="M61" s="56"/>
      <c r="N61" s="37"/>
      <c r="O61" s="56"/>
      <c r="P61" s="37"/>
      <c r="Q61" s="56"/>
      <c r="R61" s="38"/>
      <c r="S61" s="164" t="str">
        <f>IF(H61+J61+L61+N61+P61+R61&lt;&gt;0,H61+J61+L61+N61+P61+R61,"")</f>
        <v/>
      </c>
      <c r="T61" s="35"/>
      <c r="U61" s="41"/>
      <c r="V61" s="41"/>
      <c r="W61" s="51"/>
      <c r="X61" s="140"/>
      <c r="Y61" s="1"/>
      <c r="Z61" s="1"/>
      <c r="AA61" s="1"/>
    </row>
    <row r="62" spans="1:27" ht="17.25" customHeight="1" thickTop="1" thickBot="1">
      <c r="A62" s="57"/>
      <c r="B62" s="58"/>
      <c r="C62" s="59"/>
      <c r="D62" s="59"/>
      <c r="E62" s="258"/>
      <c r="F62" s="59"/>
      <c r="G62" s="142" t="str">
        <f>IF(G61="","",(VLOOKUP(G61,$Y$17:$Z$40,2,FALSE)))</f>
        <v/>
      </c>
      <c r="H62" s="60"/>
      <c r="I62" s="142" t="str">
        <f>IF(I61="","",(VLOOKUP(I61,$Y$17:$Z$40,2,FALSE)))</f>
        <v/>
      </c>
      <c r="J62" s="60"/>
      <c r="K62" s="142" t="str">
        <f>IF(K61="","",(VLOOKUP(K61,$Y$17:$Z$40,2,FALSE)))</f>
        <v/>
      </c>
      <c r="L62" s="61"/>
      <c r="M62" s="142" t="str">
        <f>IF(M61="","",(VLOOKUP(M61,$Y$17:$Z$40,2,FALSE)))</f>
        <v/>
      </c>
      <c r="N62" s="60"/>
      <c r="O62" s="142" t="str">
        <f>IF(O61="","",(VLOOKUP(O61,$Y$17:$Z$40,2,FALSE)))</f>
        <v/>
      </c>
      <c r="P62" s="60"/>
      <c r="Q62" s="142" t="str">
        <f>IF(Q61="","",(VLOOKUP(Q61,$Y$17:$Z$40,2,FALSE)))</f>
        <v/>
      </c>
      <c r="R62" s="60"/>
      <c r="S62" s="159"/>
      <c r="T62" s="62"/>
      <c r="U62" s="62"/>
      <c r="V62" s="62"/>
      <c r="W62" s="63"/>
      <c r="X62" s="140"/>
      <c r="Y62" s="1"/>
      <c r="Z62" s="1"/>
      <c r="AA62" s="1"/>
    </row>
    <row r="63" spans="1:27" ht="17.25" customHeight="1" thickTop="1" thickBot="1">
      <c r="A63" s="54"/>
      <c r="B63" s="171"/>
      <c r="C63" s="172" t="str">
        <f>IF(C61&lt;&gt;$X$27,"","PRECISER")</f>
        <v/>
      </c>
      <c r="D63" s="59"/>
      <c r="E63" s="59"/>
      <c r="F63" s="170" t="str">
        <f>IF(F61=$AB$23,"PRECISER","")</f>
        <v/>
      </c>
      <c r="G63" s="169" t="str">
        <f>IF(OR((G61=$Y$21),(G61=$Y$24),(G61=$Y$37)),"PRECISER","")</f>
        <v/>
      </c>
      <c r="H63" s="168"/>
      <c r="I63" s="169" t="str">
        <f>IF(OR((I61=$Y$21),(I61=$Y$24),(I61=$Y$37)),"PRECISER","")</f>
        <v/>
      </c>
      <c r="J63" s="168"/>
      <c r="K63" s="169" t="str">
        <f>IF(OR((K61=$Y$21),(K61=$Y$24),(K61=$Y$37)),"PRECISER","")</f>
        <v/>
      </c>
      <c r="L63" s="168"/>
      <c r="M63" s="169" t="str">
        <f>IF(OR((M61=$Y$21),(M61=$Y$24),(M61=$Y$37)),"PRECISER","")</f>
        <v/>
      </c>
      <c r="N63" s="168"/>
      <c r="O63" s="169" t="str">
        <f>IF(OR((O61=$Y$21),(O61=$Y$24),(O61=$Y$37)),"PRECISER","")</f>
        <v/>
      </c>
      <c r="P63" s="168"/>
      <c r="Q63" s="169" t="str">
        <f>IF(OR((Q61=$Y$21),(Q61=$Y$24),(Q61=$Y$37)),"PRECISER","")</f>
        <v/>
      </c>
      <c r="R63" s="168"/>
      <c r="S63" s="53"/>
      <c r="T63" s="165"/>
      <c r="U63" s="166" t="str">
        <f>IF(F61=$AB$17,"REMPLIR","")</f>
        <v/>
      </c>
      <c r="V63" s="167" t="str">
        <f>IF(F61=$AB$17,"REMPLIR","")</f>
        <v/>
      </c>
      <c r="W63" s="52"/>
      <c r="X63" s="140"/>
      <c r="Y63" s="140"/>
      <c r="Z63" s="140"/>
      <c r="AA63" s="140"/>
    </row>
    <row r="64" spans="1:27" ht="17.25" customHeight="1" thickTop="1" thickBot="1">
      <c r="A64" s="49"/>
      <c r="B64" s="65"/>
      <c r="C64" s="284"/>
      <c r="D64" s="59"/>
      <c r="E64" s="59"/>
      <c r="F64" s="184"/>
      <c r="G64" s="185"/>
      <c r="H64" s="39"/>
      <c r="I64" s="185"/>
      <c r="J64" s="39"/>
      <c r="K64" s="185"/>
      <c r="L64" s="39"/>
      <c r="M64" s="185"/>
      <c r="N64" s="39"/>
      <c r="O64" s="185"/>
      <c r="P64" s="39"/>
      <c r="Q64" s="185"/>
      <c r="R64" s="39"/>
      <c r="S64" s="40"/>
      <c r="T64" s="41"/>
      <c r="U64" s="186"/>
      <c r="V64" s="187"/>
      <c r="W64" s="51"/>
      <c r="X64" s="140"/>
      <c r="Y64" s="140"/>
      <c r="Z64" s="140"/>
      <c r="AA64" s="140"/>
    </row>
    <row r="65" spans="1:27" ht="17.25" customHeight="1" thickTop="1" thickBot="1">
      <c r="A65" s="191"/>
      <c r="B65" s="65"/>
      <c r="C65" s="188" t="s">
        <v>255</v>
      </c>
      <c r="D65" s="265" t="s">
        <v>243</v>
      </c>
      <c r="E65" s="266"/>
      <c r="F65" s="266"/>
      <c r="G65" s="266"/>
      <c r="H65" s="266"/>
      <c r="I65" s="266"/>
      <c r="J65" s="266"/>
      <c r="K65" s="266"/>
      <c r="L65" s="266"/>
      <c r="M65" s="266"/>
      <c r="N65" s="266"/>
      <c r="O65" s="266"/>
      <c r="P65" s="266"/>
      <c r="Q65" s="266"/>
      <c r="R65" s="266"/>
      <c r="S65" s="266"/>
      <c r="T65" s="266"/>
      <c r="U65" s="266"/>
      <c r="V65" s="267"/>
      <c r="W65" s="51"/>
      <c r="X65" s="140"/>
      <c r="Y65" s="140"/>
      <c r="Z65" s="140"/>
      <c r="AA65" s="140"/>
    </row>
    <row r="66" spans="1:27" ht="3" customHeight="1" thickTop="1" thickBot="1">
      <c r="A66" s="192"/>
      <c r="B66" s="66"/>
      <c r="C66" s="42"/>
      <c r="D66" s="42"/>
      <c r="E66" s="42"/>
      <c r="F66" s="163"/>
      <c r="G66" s="43"/>
      <c r="H66" s="44"/>
      <c r="I66" s="43"/>
      <c r="J66" s="44"/>
      <c r="K66" s="43"/>
      <c r="L66" s="44"/>
      <c r="M66" s="43"/>
      <c r="N66" s="44"/>
      <c r="O66" s="43"/>
      <c r="P66" s="44"/>
      <c r="Q66" s="43"/>
      <c r="R66" s="44"/>
      <c r="S66" s="45"/>
      <c r="T66" s="46"/>
      <c r="U66" s="47"/>
      <c r="V66" s="48"/>
      <c r="W66" s="175"/>
      <c r="X66" s="140"/>
      <c r="Y66" s="140"/>
      <c r="Z66" s="140"/>
      <c r="AA66" s="140"/>
    </row>
    <row r="67" spans="1:27" ht="4.5" customHeight="1" thickTop="1" thickBot="1">
      <c r="A67" s="193"/>
      <c r="B67" s="194"/>
      <c r="C67" s="195"/>
      <c r="D67" s="195"/>
      <c r="E67" s="195"/>
      <c r="F67" s="195"/>
      <c r="G67" s="196"/>
      <c r="H67" s="197"/>
      <c r="I67" s="196"/>
      <c r="J67" s="197"/>
      <c r="K67" s="196"/>
      <c r="L67" s="197"/>
      <c r="M67" s="196"/>
      <c r="N67" s="197"/>
      <c r="O67" s="196"/>
      <c r="P67" s="197"/>
      <c r="Q67" s="196"/>
      <c r="R67" s="197"/>
      <c r="S67" s="198"/>
      <c r="T67" s="199"/>
      <c r="U67" s="199"/>
      <c r="V67" s="199"/>
      <c r="W67" s="200"/>
      <c r="X67" s="140"/>
      <c r="Y67" s="140"/>
      <c r="Z67" s="140"/>
      <c r="AA67" s="140"/>
    </row>
    <row r="68" spans="1:27" ht="17.25" customHeight="1" thickTop="1" thickBot="1">
      <c r="A68" s="26" t="s">
        <v>86</v>
      </c>
      <c r="B68" s="64"/>
      <c r="C68" s="32"/>
      <c r="D68" s="32"/>
      <c r="E68" s="32"/>
      <c r="F68" s="32"/>
      <c r="G68" s="33"/>
      <c r="H68" s="34"/>
      <c r="I68" s="33"/>
      <c r="J68" s="34"/>
      <c r="K68" s="33"/>
      <c r="L68" s="34"/>
      <c r="M68" s="33"/>
      <c r="N68" s="34"/>
      <c r="O68" s="33"/>
      <c r="P68" s="34"/>
      <c r="Q68" s="33"/>
      <c r="R68" s="34"/>
      <c r="S68" s="33"/>
      <c r="T68" s="33"/>
      <c r="U68" s="50"/>
      <c r="V68" s="50"/>
      <c r="W68" s="174"/>
      <c r="X68" s="140"/>
      <c r="Y68" s="1"/>
      <c r="Z68" s="1"/>
      <c r="AA68" s="1"/>
    </row>
    <row r="69" spans="1:27" ht="17.25" customHeight="1" thickTop="1" thickBot="1">
      <c r="A69" s="31" t="s">
        <v>68</v>
      </c>
      <c r="B69" s="139"/>
      <c r="C69" s="36"/>
      <c r="D69" s="256">
        <v>1</v>
      </c>
      <c r="E69" s="257"/>
      <c r="F69" s="55"/>
      <c r="G69" s="56"/>
      <c r="H69" s="37"/>
      <c r="I69" s="56"/>
      <c r="J69" s="37"/>
      <c r="K69" s="56"/>
      <c r="L69" s="37"/>
      <c r="M69" s="56"/>
      <c r="N69" s="37"/>
      <c r="O69" s="56"/>
      <c r="P69" s="37"/>
      <c r="Q69" s="56"/>
      <c r="R69" s="38"/>
      <c r="S69" s="164" t="str">
        <f>IF(H69+J69+L69+N69+P69+R69&lt;&gt;0,H69+J69+L69+N69+P69+R69,"")</f>
        <v/>
      </c>
      <c r="T69" s="35"/>
      <c r="U69" s="41"/>
      <c r="V69" s="41"/>
      <c r="W69" s="51"/>
      <c r="X69" s="140"/>
      <c r="Y69" s="1"/>
      <c r="Z69" s="1"/>
      <c r="AA69" s="1"/>
    </row>
    <row r="70" spans="1:27" ht="17.25" customHeight="1" thickTop="1" thickBot="1">
      <c r="A70" s="57"/>
      <c r="B70" s="58"/>
      <c r="C70" s="59"/>
      <c r="D70" s="59"/>
      <c r="E70" s="258"/>
      <c r="F70" s="59"/>
      <c r="G70" s="142" t="str">
        <f>IF(G69="","",(VLOOKUP(G69,$Y$17:$Z$40,2,FALSE)))</f>
        <v/>
      </c>
      <c r="H70" s="60"/>
      <c r="I70" s="142" t="str">
        <f>IF(I69="","",(VLOOKUP(I69,$Y$17:$Z$40,2,FALSE)))</f>
        <v/>
      </c>
      <c r="J70" s="60"/>
      <c r="K70" s="142" t="str">
        <f>IF(K69="","",(VLOOKUP(K69,$Y$17:$Z$40,2,FALSE)))</f>
        <v/>
      </c>
      <c r="L70" s="61"/>
      <c r="M70" s="142" t="str">
        <f>IF(M69="","",(VLOOKUP(M69,$Y$17:$Z$40,2,FALSE)))</f>
        <v/>
      </c>
      <c r="N70" s="60"/>
      <c r="O70" s="142" t="str">
        <f>IF(O69="","",(VLOOKUP(O69,$Y$17:$Z$40,2,FALSE)))</f>
        <v/>
      </c>
      <c r="P70" s="60"/>
      <c r="Q70" s="142" t="str">
        <f>IF(Q69="","",(VLOOKUP(Q69,$Y$17:$Z$40,2,FALSE)))</f>
        <v/>
      </c>
      <c r="R70" s="60"/>
      <c r="S70" s="159"/>
      <c r="T70" s="62"/>
      <c r="U70" s="62"/>
      <c r="V70" s="62"/>
      <c r="W70" s="63"/>
      <c r="X70" s="140"/>
      <c r="Y70" s="1"/>
      <c r="Z70" s="1"/>
      <c r="AA70" s="1"/>
    </row>
    <row r="71" spans="1:27" ht="17.25" customHeight="1" thickTop="1" thickBot="1">
      <c r="A71" s="54"/>
      <c r="B71" s="171"/>
      <c r="C71" s="172" t="str">
        <f>IF(C69&lt;&gt;$X$27,"","PRECISER")</f>
        <v/>
      </c>
      <c r="D71" s="59"/>
      <c r="E71" s="59"/>
      <c r="F71" s="170" t="str">
        <f>IF(F69=$AB$23,"PRECISER","")</f>
        <v/>
      </c>
      <c r="G71" s="169" t="str">
        <f>IF(OR((G69=$Y$21),(G69=$Y$24),(G69=$Y$37)),"PRECISER","")</f>
        <v/>
      </c>
      <c r="H71" s="168"/>
      <c r="I71" s="169" t="str">
        <f>IF(OR((I69=$Y$21),(I69=$Y$24),(I69=$Y$37)),"PRECISER","")</f>
        <v/>
      </c>
      <c r="J71" s="168"/>
      <c r="K71" s="169" t="str">
        <f>IF(OR((K69=$Y$21),(K69=$Y$24),(K69=$Y$37)),"PRECISER","")</f>
        <v/>
      </c>
      <c r="L71" s="168"/>
      <c r="M71" s="169" t="str">
        <f>IF(OR((M69=$Y$21),(M69=$Y$24),(M69=$Y$37)),"PRECISER","")</f>
        <v/>
      </c>
      <c r="N71" s="168"/>
      <c r="O71" s="169" t="str">
        <f>IF(OR((O69=$Y$21),(O69=$Y$24),(O69=$Y$37)),"PRECISER","")</f>
        <v/>
      </c>
      <c r="P71" s="168"/>
      <c r="Q71" s="169" t="str">
        <f>IF(OR((Q69=$Y$21),(Q69=$Y$24),(Q69=$Y$37)),"PRECISER","")</f>
        <v/>
      </c>
      <c r="R71" s="168"/>
      <c r="S71" s="53"/>
      <c r="T71" s="165"/>
      <c r="U71" s="166" t="str">
        <f>IF(F69=$AB$17,"REMPLIR","")</f>
        <v/>
      </c>
      <c r="V71" s="167" t="str">
        <f>IF(F69=$AB$17,"REMPLIR","")</f>
        <v/>
      </c>
      <c r="W71" s="52"/>
      <c r="X71" s="140"/>
      <c r="Y71" s="140"/>
      <c r="Z71" s="140"/>
      <c r="AA71" s="140"/>
    </row>
    <row r="72" spans="1:27" ht="17.25" customHeight="1" thickTop="1" thickBot="1">
      <c r="A72" s="49"/>
      <c r="B72" s="65"/>
      <c r="C72" s="284"/>
      <c r="D72" s="59"/>
      <c r="E72" s="59"/>
      <c r="F72" s="184"/>
      <c r="G72" s="185"/>
      <c r="H72" s="39"/>
      <c r="I72" s="185"/>
      <c r="J72" s="39"/>
      <c r="K72" s="185"/>
      <c r="L72" s="39"/>
      <c r="M72" s="185"/>
      <c r="N72" s="39"/>
      <c r="O72" s="185"/>
      <c r="P72" s="39"/>
      <c r="Q72" s="185"/>
      <c r="R72" s="39"/>
      <c r="S72" s="40"/>
      <c r="T72" s="41"/>
      <c r="U72" s="186"/>
      <c r="V72" s="187"/>
      <c r="W72" s="51"/>
      <c r="X72" s="140"/>
      <c r="Y72" s="140"/>
      <c r="Z72" s="140"/>
      <c r="AA72" s="140"/>
    </row>
    <row r="73" spans="1:27" ht="17.25" customHeight="1" thickTop="1" thickBot="1">
      <c r="A73" s="191"/>
      <c r="B73" s="65"/>
      <c r="C73" s="188" t="s">
        <v>255</v>
      </c>
      <c r="D73" s="265" t="s">
        <v>243</v>
      </c>
      <c r="E73" s="266"/>
      <c r="F73" s="266"/>
      <c r="G73" s="266"/>
      <c r="H73" s="266"/>
      <c r="I73" s="266"/>
      <c r="J73" s="266"/>
      <c r="K73" s="266"/>
      <c r="L73" s="266"/>
      <c r="M73" s="266"/>
      <c r="N73" s="266"/>
      <c r="O73" s="266"/>
      <c r="P73" s="266"/>
      <c r="Q73" s="266"/>
      <c r="R73" s="266"/>
      <c r="S73" s="266"/>
      <c r="T73" s="266"/>
      <c r="U73" s="266"/>
      <c r="V73" s="267"/>
      <c r="W73" s="51"/>
      <c r="X73" s="140"/>
      <c r="Y73" s="140"/>
      <c r="Z73" s="140"/>
      <c r="AA73" s="140"/>
    </row>
    <row r="74" spans="1:27" ht="3" customHeight="1" thickTop="1" thickBot="1">
      <c r="A74" s="192"/>
      <c r="B74" s="66"/>
      <c r="C74" s="42"/>
      <c r="D74" s="42"/>
      <c r="E74" s="42"/>
      <c r="F74" s="163"/>
      <c r="G74" s="43"/>
      <c r="H74" s="44"/>
      <c r="I74" s="43"/>
      <c r="J74" s="44"/>
      <c r="K74" s="43"/>
      <c r="L74" s="44"/>
      <c r="M74" s="43"/>
      <c r="N74" s="44"/>
      <c r="O74" s="43"/>
      <c r="P74" s="44"/>
      <c r="Q74" s="43"/>
      <c r="R74" s="44"/>
      <c r="S74" s="45"/>
      <c r="T74" s="46"/>
      <c r="U74" s="47"/>
      <c r="V74" s="48"/>
      <c r="W74" s="175"/>
      <c r="X74" s="140"/>
      <c r="Y74" s="140"/>
      <c r="Z74" s="140"/>
      <c r="AA74" s="140"/>
    </row>
    <row r="75" spans="1:27" ht="4.5" customHeight="1" thickTop="1" thickBot="1">
      <c r="A75" s="193"/>
      <c r="B75" s="194"/>
      <c r="C75" s="195"/>
      <c r="D75" s="195"/>
      <c r="E75" s="195"/>
      <c r="F75" s="195"/>
      <c r="G75" s="196"/>
      <c r="H75" s="197"/>
      <c r="I75" s="196"/>
      <c r="J75" s="197"/>
      <c r="K75" s="196"/>
      <c r="L75" s="197"/>
      <c r="M75" s="196"/>
      <c r="N75" s="197"/>
      <c r="O75" s="196"/>
      <c r="P75" s="197"/>
      <c r="Q75" s="196"/>
      <c r="R75" s="197"/>
      <c r="S75" s="198"/>
      <c r="T75" s="199"/>
      <c r="U75" s="199"/>
      <c r="V75" s="199"/>
      <c r="W75" s="200"/>
      <c r="X75" s="140"/>
      <c r="Y75" s="140"/>
      <c r="Z75" s="140"/>
      <c r="AA75" s="140"/>
    </row>
    <row r="76" spans="1:27" ht="17.25" customHeight="1" thickTop="1" thickBot="1">
      <c r="A76" s="26" t="s">
        <v>87</v>
      </c>
      <c r="B76" s="64"/>
      <c r="C76" s="32"/>
      <c r="D76" s="32"/>
      <c r="E76" s="32"/>
      <c r="F76" s="32"/>
      <c r="G76" s="33"/>
      <c r="H76" s="34"/>
      <c r="I76" s="33"/>
      <c r="J76" s="34"/>
      <c r="K76" s="33"/>
      <c r="L76" s="34"/>
      <c r="M76" s="33"/>
      <c r="N76" s="34"/>
      <c r="O76" s="33"/>
      <c r="P76" s="34"/>
      <c r="Q76" s="33"/>
      <c r="R76" s="34"/>
      <c r="S76" s="33"/>
      <c r="T76" s="33"/>
      <c r="U76" s="50"/>
      <c r="V76" s="50"/>
      <c r="W76" s="174"/>
      <c r="X76" s="140"/>
      <c r="Y76" s="1"/>
      <c r="Z76" s="1"/>
      <c r="AA76" s="1"/>
    </row>
    <row r="77" spans="1:27" ht="17.25" customHeight="1" thickTop="1" thickBot="1">
      <c r="A77" s="31" t="s">
        <v>68</v>
      </c>
      <c r="B77" s="139"/>
      <c r="C77" s="36"/>
      <c r="D77" s="256">
        <v>1</v>
      </c>
      <c r="E77" s="257"/>
      <c r="F77" s="55"/>
      <c r="G77" s="56"/>
      <c r="H77" s="37"/>
      <c r="I77" s="56"/>
      <c r="J77" s="37"/>
      <c r="K77" s="56"/>
      <c r="L77" s="37"/>
      <c r="M77" s="56"/>
      <c r="N77" s="37"/>
      <c r="O77" s="56"/>
      <c r="P77" s="37"/>
      <c r="Q77" s="56"/>
      <c r="R77" s="38"/>
      <c r="S77" s="164" t="str">
        <f>IF(H77+J77+L77+N77+P77+R77&lt;&gt;0,H77+J77+L77+N77+P77+R77,"")</f>
        <v/>
      </c>
      <c r="T77" s="35"/>
      <c r="U77" s="41"/>
      <c r="V77" s="41"/>
      <c r="W77" s="51"/>
      <c r="X77" s="140"/>
      <c r="Y77" s="1"/>
      <c r="Z77" s="1"/>
      <c r="AA77" s="1"/>
    </row>
    <row r="78" spans="1:27" ht="17.25" customHeight="1" thickTop="1" thickBot="1">
      <c r="A78" s="57"/>
      <c r="B78" s="58"/>
      <c r="C78" s="59"/>
      <c r="D78" s="59"/>
      <c r="E78" s="258"/>
      <c r="F78" s="59"/>
      <c r="G78" s="142" t="str">
        <f>IF(G77="","",(VLOOKUP(G77,$Y$17:$Z$40,2,FALSE)))</f>
        <v/>
      </c>
      <c r="H78" s="60"/>
      <c r="I78" s="142" t="str">
        <f>IF(I77="","",(VLOOKUP(I77,$Y$17:$Z$40,2,FALSE)))</f>
        <v/>
      </c>
      <c r="J78" s="60"/>
      <c r="K78" s="142" t="str">
        <f>IF(K77="","",(VLOOKUP(K77,$Y$17:$Z$40,2,FALSE)))</f>
        <v/>
      </c>
      <c r="L78" s="61"/>
      <c r="M78" s="142" t="str">
        <f>IF(M77="","",(VLOOKUP(M77,$Y$17:$Z$40,2,FALSE)))</f>
        <v/>
      </c>
      <c r="N78" s="60"/>
      <c r="O78" s="142" t="str">
        <f>IF(O77="","",(VLOOKUP(O77,$Y$17:$Z$40,2,FALSE)))</f>
        <v/>
      </c>
      <c r="P78" s="60"/>
      <c r="Q78" s="142" t="str">
        <f>IF(Q77="","",(VLOOKUP(Q77,$Y$17:$Z$40,2,FALSE)))</f>
        <v/>
      </c>
      <c r="R78" s="60"/>
      <c r="S78" s="159"/>
      <c r="T78" s="62"/>
      <c r="U78" s="62"/>
      <c r="V78" s="62"/>
      <c r="W78" s="63"/>
      <c r="X78" s="140"/>
      <c r="Y78" s="1"/>
      <c r="Z78" s="1"/>
      <c r="AA78" s="1"/>
    </row>
    <row r="79" spans="1:27" ht="17.25" customHeight="1" thickTop="1" thickBot="1">
      <c r="A79" s="54"/>
      <c r="B79" s="171"/>
      <c r="C79" s="172" t="str">
        <f>IF(C77&lt;&gt;$X$27,"","PRECISER")</f>
        <v/>
      </c>
      <c r="D79" s="59"/>
      <c r="E79" s="59"/>
      <c r="F79" s="170" t="str">
        <f>IF(F77=$AB$23,"PRECISER","")</f>
        <v/>
      </c>
      <c r="G79" s="169" t="str">
        <f>IF(OR((G77=$Y$21),(G77=$Y$24),(G77=$Y$37)),"PRECISER","")</f>
        <v/>
      </c>
      <c r="H79" s="168"/>
      <c r="I79" s="169" t="str">
        <f>IF(OR((I77=$Y$21),(I77=$Y$24),(I77=$Y$37)),"PRECISER","")</f>
        <v/>
      </c>
      <c r="J79" s="168"/>
      <c r="K79" s="169" t="str">
        <f>IF(OR((K77=$Y$21),(K77=$Y$24),(K77=$Y$37)),"PRECISER","")</f>
        <v/>
      </c>
      <c r="L79" s="168"/>
      <c r="M79" s="169" t="str">
        <f>IF(OR((M77=$Y$21),(M77=$Y$24),(M77=$Y$37)),"PRECISER","")</f>
        <v/>
      </c>
      <c r="N79" s="168"/>
      <c r="O79" s="169" t="str">
        <f>IF(OR((O77=$Y$21),(O77=$Y$24),(O77=$Y$37)),"PRECISER","")</f>
        <v/>
      </c>
      <c r="P79" s="168"/>
      <c r="Q79" s="169" t="str">
        <f>IF(OR((Q77=$Y$21),(Q77=$Y$24),(Q77=$Y$37)),"PRECISER","")</f>
        <v/>
      </c>
      <c r="R79" s="168"/>
      <c r="S79" s="53"/>
      <c r="T79" s="165"/>
      <c r="U79" s="166" t="str">
        <f>IF(F77=$AB$17,"REMPLIR","")</f>
        <v/>
      </c>
      <c r="V79" s="167" t="str">
        <f>IF(F77=$AB$17,"REMPLIR","")</f>
        <v/>
      </c>
      <c r="W79" s="52"/>
      <c r="X79" s="140"/>
      <c r="Y79" s="140"/>
      <c r="Z79" s="140"/>
      <c r="AA79" s="140"/>
    </row>
    <row r="80" spans="1:27" ht="17.25" customHeight="1" thickTop="1" thickBot="1">
      <c r="A80" s="49"/>
      <c r="B80" s="65"/>
      <c r="C80" s="284"/>
      <c r="D80" s="59"/>
      <c r="E80" s="59"/>
      <c r="F80" s="184"/>
      <c r="G80" s="185"/>
      <c r="H80" s="39"/>
      <c r="I80" s="185"/>
      <c r="J80" s="39"/>
      <c r="K80" s="185"/>
      <c r="L80" s="39"/>
      <c r="M80" s="185"/>
      <c r="N80" s="39"/>
      <c r="O80" s="185"/>
      <c r="P80" s="39"/>
      <c r="Q80" s="185"/>
      <c r="R80" s="39"/>
      <c r="S80" s="40"/>
      <c r="T80" s="41"/>
      <c r="U80" s="186"/>
      <c r="V80" s="187"/>
      <c r="W80" s="51"/>
      <c r="X80" s="140"/>
      <c r="Y80" s="140"/>
      <c r="Z80" s="140"/>
      <c r="AA80" s="140"/>
    </row>
    <row r="81" spans="1:27" ht="17.25" customHeight="1" thickTop="1" thickBot="1">
      <c r="A81" s="191"/>
      <c r="B81" s="65"/>
      <c r="C81" s="188" t="s">
        <v>255</v>
      </c>
      <c r="D81" s="265" t="s">
        <v>243</v>
      </c>
      <c r="E81" s="266"/>
      <c r="F81" s="266"/>
      <c r="G81" s="266"/>
      <c r="H81" s="266"/>
      <c r="I81" s="266"/>
      <c r="J81" s="266"/>
      <c r="K81" s="266"/>
      <c r="L81" s="266"/>
      <c r="M81" s="266"/>
      <c r="N81" s="266"/>
      <c r="O81" s="266"/>
      <c r="P81" s="266"/>
      <c r="Q81" s="266"/>
      <c r="R81" s="266"/>
      <c r="S81" s="266"/>
      <c r="T81" s="266"/>
      <c r="U81" s="266"/>
      <c r="V81" s="267"/>
      <c r="W81" s="51"/>
      <c r="X81" s="140"/>
      <c r="Y81" s="140"/>
      <c r="Z81" s="140"/>
      <c r="AA81" s="140"/>
    </row>
    <row r="82" spans="1:27" ht="3" customHeight="1" thickTop="1" thickBot="1">
      <c r="A82" s="192"/>
      <c r="B82" s="66"/>
      <c r="C82" s="42"/>
      <c r="D82" s="42"/>
      <c r="E82" s="42"/>
      <c r="F82" s="163"/>
      <c r="G82" s="43"/>
      <c r="H82" s="44"/>
      <c r="I82" s="43"/>
      <c r="J82" s="44"/>
      <c r="K82" s="43"/>
      <c r="L82" s="44"/>
      <c r="M82" s="43"/>
      <c r="N82" s="44"/>
      <c r="O82" s="43"/>
      <c r="P82" s="44"/>
      <c r="Q82" s="43"/>
      <c r="R82" s="44"/>
      <c r="S82" s="45"/>
      <c r="T82" s="46"/>
      <c r="U82" s="47"/>
      <c r="V82" s="48"/>
      <c r="W82" s="175"/>
      <c r="X82" s="140"/>
      <c r="Y82" s="140"/>
      <c r="Z82" s="140"/>
      <c r="AA82" s="140"/>
    </row>
    <row r="83" spans="1:27" ht="4.5" customHeight="1" thickTop="1" thickBot="1">
      <c r="A83" s="193"/>
      <c r="B83" s="194"/>
      <c r="C83" s="195"/>
      <c r="D83" s="195"/>
      <c r="E83" s="195"/>
      <c r="F83" s="195"/>
      <c r="G83" s="196"/>
      <c r="H83" s="197"/>
      <c r="I83" s="196"/>
      <c r="J83" s="197"/>
      <c r="K83" s="196"/>
      <c r="L83" s="197"/>
      <c r="M83" s="196"/>
      <c r="N83" s="197"/>
      <c r="O83" s="196"/>
      <c r="P83" s="197"/>
      <c r="Q83" s="196"/>
      <c r="R83" s="197"/>
      <c r="S83" s="198"/>
      <c r="T83" s="199"/>
      <c r="U83" s="199"/>
      <c r="V83" s="199"/>
      <c r="W83" s="200"/>
      <c r="X83" s="140"/>
      <c r="Y83" s="140"/>
      <c r="Z83" s="140"/>
      <c r="AA83" s="140"/>
    </row>
    <row r="84" spans="1:27" ht="17.25" customHeight="1" thickTop="1" thickBot="1">
      <c r="A84" s="26" t="s">
        <v>68</v>
      </c>
      <c r="B84" s="64"/>
      <c r="C84" s="32"/>
      <c r="D84" s="32"/>
      <c r="E84" s="32"/>
      <c r="F84" s="32"/>
      <c r="G84" s="33"/>
      <c r="H84" s="34"/>
      <c r="I84" s="33"/>
      <c r="J84" s="34"/>
      <c r="K84" s="33"/>
      <c r="L84" s="34"/>
      <c r="M84" s="33"/>
      <c r="N84" s="34"/>
      <c r="O84" s="33"/>
      <c r="P84" s="34"/>
      <c r="Q84" s="33"/>
      <c r="R84" s="34"/>
      <c r="S84" s="33"/>
      <c r="T84" s="33"/>
      <c r="U84" s="50"/>
      <c r="V84" s="50"/>
      <c r="W84" s="174"/>
      <c r="X84" s="140"/>
      <c r="Y84" s="1"/>
      <c r="Z84" s="1"/>
      <c r="AA84" s="1"/>
    </row>
    <row r="85" spans="1:27" ht="17.25" customHeight="1" thickTop="1" thickBot="1">
      <c r="A85" s="31" t="s">
        <v>68</v>
      </c>
      <c r="B85" s="139"/>
      <c r="C85" s="36"/>
      <c r="D85" s="256">
        <v>1</v>
      </c>
      <c r="E85" s="257"/>
      <c r="F85" s="55"/>
      <c r="G85" s="56"/>
      <c r="H85" s="37"/>
      <c r="I85" s="56"/>
      <c r="J85" s="37"/>
      <c r="K85" s="56"/>
      <c r="L85" s="37"/>
      <c r="M85" s="56"/>
      <c r="N85" s="37"/>
      <c r="O85" s="56"/>
      <c r="P85" s="37"/>
      <c r="Q85" s="56"/>
      <c r="R85" s="38"/>
      <c r="S85" s="164" t="str">
        <f>IF(H85+J85+L85+N85+P85+R85&lt;&gt;0,H85+J85+L85+N85+P85+R85,"")</f>
        <v/>
      </c>
      <c r="T85" s="35"/>
      <c r="U85" s="41"/>
      <c r="V85" s="41"/>
      <c r="W85" s="51"/>
      <c r="X85" s="140"/>
      <c r="Y85" s="1"/>
      <c r="Z85" s="1"/>
      <c r="AA85" s="1"/>
    </row>
    <row r="86" spans="1:27" ht="17.25" customHeight="1" thickTop="1" thickBot="1">
      <c r="A86" s="57"/>
      <c r="B86" s="58"/>
      <c r="C86" s="59"/>
      <c r="D86" s="59"/>
      <c r="E86" s="258"/>
      <c r="F86" s="59"/>
      <c r="G86" s="142" t="str">
        <f>IF(G85="","",(VLOOKUP(G85,$Y$17:$Z$40,2,FALSE)))</f>
        <v/>
      </c>
      <c r="H86" s="60"/>
      <c r="I86" s="142" t="str">
        <f>IF(I85="","",(VLOOKUP(I85,$Y$17:$Z$40,2,FALSE)))</f>
        <v/>
      </c>
      <c r="J86" s="60"/>
      <c r="K86" s="142" t="str">
        <f>IF(K85="","",(VLOOKUP(K85,$Y$17:$Z$40,2,FALSE)))</f>
        <v/>
      </c>
      <c r="L86" s="61"/>
      <c r="M86" s="142" t="str">
        <f>IF(M85="","",(VLOOKUP(M85,$Y$17:$Z$40,2,FALSE)))</f>
        <v/>
      </c>
      <c r="N86" s="60"/>
      <c r="O86" s="142" t="str">
        <f>IF(O85="","",(VLOOKUP(O85,$Y$17:$Z$40,2,FALSE)))</f>
        <v/>
      </c>
      <c r="P86" s="60"/>
      <c r="Q86" s="142" t="str">
        <f>IF(Q85="","",(VLOOKUP(Q85,$Y$17:$Z$40,2,FALSE)))</f>
        <v/>
      </c>
      <c r="R86" s="60"/>
      <c r="S86" s="159"/>
      <c r="T86" s="62"/>
      <c r="U86" s="62"/>
      <c r="V86" s="62"/>
      <c r="W86" s="63"/>
      <c r="X86" s="140"/>
      <c r="Y86" s="1"/>
      <c r="Z86" s="1"/>
      <c r="AA86" s="1"/>
    </row>
    <row r="87" spans="1:27" ht="17.25" customHeight="1" thickTop="1" thickBot="1">
      <c r="A87" s="54"/>
      <c r="B87" s="171"/>
      <c r="C87" s="172" t="str">
        <f>IF(C85&lt;&gt;$X$27,"","PRECISER")</f>
        <v/>
      </c>
      <c r="D87" s="59"/>
      <c r="E87" s="59"/>
      <c r="F87" s="170" t="str">
        <f>IF(F85=$AB$23,"PRECISER","")</f>
        <v/>
      </c>
      <c r="G87" s="169" t="str">
        <f>IF(OR((G85=$Y$21),(G85=$Y$24),(G85=$Y$37)),"PRECISER","")</f>
        <v/>
      </c>
      <c r="H87" s="168"/>
      <c r="I87" s="169" t="str">
        <f>IF(OR((I85=$Y$21),(I85=$Y$24),(I85=$Y$37)),"PRECISER","")</f>
        <v/>
      </c>
      <c r="J87" s="168"/>
      <c r="K87" s="169" t="str">
        <f>IF(OR((K85=$Y$21),(K85=$Y$24),(K85=$Y$37)),"PRECISER","")</f>
        <v/>
      </c>
      <c r="L87" s="168"/>
      <c r="M87" s="169" t="str">
        <f>IF(OR((M85=$Y$21),(M85=$Y$24),(M85=$Y$37)),"PRECISER","")</f>
        <v/>
      </c>
      <c r="N87" s="168"/>
      <c r="O87" s="169" t="str">
        <f>IF(OR((O85=$Y$21),(O85=$Y$24),(O85=$Y$37)),"PRECISER","")</f>
        <v/>
      </c>
      <c r="P87" s="168"/>
      <c r="Q87" s="169" t="str">
        <f>IF(OR((Q85=$Y$21),(Q85=$Y$24),(Q85=$Y$37)),"PRECISER","")</f>
        <v/>
      </c>
      <c r="R87" s="168"/>
      <c r="S87" s="53"/>
      <c r="T87" s="165"/>
      <c r="U87" s="166" t="str">
        <f>IF(F85=$AB$17,"REMPLIR","")</f>
        <v/>
      </c>
      <c r="V87" s="167" t="str">
        <f>IF(F85=$AB$17,"REMPLIR","")</f>
        <v/>
      </c>
      <c r="W87" s="52"/>
      <c r="X87" s="140"/>
      <c r="Y87" s="140"/>
      <c r="Z87" s="140"/>
      <c r="AA87" s="140"/>
    </row>
    <row r="88" spans="1:27" ht="17.25" customHeight="1" thickTop="1" thickBot="1">
      <c r="A88" s="49"/>
      <c r="B88" s="65"/>
      <c r="C88" s="284"/>
      <c r="D88" s="59"/>
      <c r="E88" s="59"/>
      <c r="F88" s="184"/>
      <c r="G88" s="185"/>
      <c r="H88" s="39"/>
      <c r="I88" s="185"/>
      <c r="J88" s="39"/>
      <c r="K88" s="185"/>
      <c r="L88" s="39"/>
      <c r="M88" s="185"/>
      <c r="N88" s="39"/>
      <c r="O88" s="185"/>
      <c r="P88" s="39"/>
      <c r="Q88" s="185"/>
      <c r="R88" s="39"/>
      <c r="S88" s="40"/>
      <c r="T88" s="41"/>
      <c r="U88" s="186"/>
      <c r="V88" s="187"/>
      <c r="W88" s="51"/>
      <c r="X88" s="140"/>
      <c r="Y88" s="140"/>
      <c r="Z88" s="140"/>
      <c r="AA88" s="140"/>
    </row>
    <row r="89" spans="1:27" ht="17.25" customHeight="1" thickTop="1" thickBot="1">
      <c r="A89" s="191"/>
      <c r="B89" s="65"/>
      <c r="C89" s="188" t="s">
        <v>255</v>
      </c>
      <c r="D89" s="265" t="s">
        <v>243</v>
      </c>
      <c r="E89" s="266"/>
      <c r="F89" s="266"/>
      <c r="G89" s="266"/>
      <c r="H89" s="266"/>
      <c r="I89" s="266"/>
      <c r="J89" s="266"/>
      <c r="K89" s="266"/>
      <c r="L89" s="266"/>
      <c r="M89" s="266"/>
      <c r="N89" s="266"/>
      <c r="O89" s="266"/>
      <c r="P89" s="266"/>
      <c r="Q89" s="266"/>
      <c r="R89" s="266"/>
      <c r="S89" s="266"/>
      <c r="T89" s="266"/>
      <c r="U89" s="266"/>
      <c r="V89" s="267"/>
      <c r="W89" s="51"/>
      <c r="X89" s="140"/>
      <c r="Y89" s="140"/>
      <c r="Z89" s="140"/>
      <c r="AA89" s="140"/>
    </row>
    <row r="90" spans="1:27" ht="3" customHeight="1" thickTop="1" thickBot="1">
      <c r="A90" s="192"/>
      <c r="B90" s="66"/>
      <c r="C90" s="42"/>
      <c r="D90" s="42"/>
      <c r="E90" s="42"/>
      <c r="F90" s="163"/>
      <c r="G90" s="43"/>
      <c r="H90" s="44"/>
      <c r="I90" s="43"/>
      <c r="J90" s="44"/>
      <c r="K90" s="43"/>
      <c r="L90" s="44"/>
      <c r="M90" s="43"/>
      <c r="N90" s="44"/>
      <c r="O90" s="43"/>
      <c r="P90" s="44"/>
      <c r="Q90" s="43"/>
      <c r="R90" s="44"/>
      <c r="S90" s="45"/>
      <c r="T90" s="46"/>
      <c r="U90" s="47"/>
      <c r="V90" s="48"/>
      <c r="W90" s="175"/>
      <c r="X90" s="140"/>
      <c r="Y90" s="140"/>
      <c r="Z90" s="140"/>
      <c r="AA90" s="140"/>
    </row>
    <row r="91" spans="1:27" ht="4.5" customHeight="1" thickTop="1" thickBot="1">
      <c r="A91" s="193"/>
      <c r="B91" s="194"/>
      <c r="C91" s="195"/>
      <c r="D91" s="195"/>
      <c r="E91" s="195"/>
      <c r="F91" s="195"/>
      <c r="G91" s="196"/>
      <c r="H91" s="197"/>
      <c r="I91" s="196"/>
      <c r="J91" s="197"/>
      <c r="K91" s="196"/>
      <c r="L91" s="197"/>
      <c r="M91" s="196"/>
      <c r="N91" s="197"/>
      <c r="O91" s="196"/>
      <c r="P91" s="197"/>
      <c r="Q91" s="196"/>
      <c r="R91" s="197"/>
      <c r="S91" s="198"/>
      <c r="T91" s="199"/>
      <c r="U91" s="199"/>
      <c r="V91" s="199"/>
      <c r="W91" s="200"/>
      <c r="X91" s="140"/>
      <c r="Y91" s="140"/>
      <c r="Z91" s="140"/>
      <c r="AA91" s="140"/>
    </row>
    <row r="92" spans="1:27" ht="17.25" customHeight="1" thickTop="1" thickBot="1">
      <c r="A92" s="26" t="s">
        <v>88</v>
      </c>
      <c r="B92" s="64"/>
      <c r="C92" s="32"/>
      <c r="D92" s="32"/>
      <c r="E92" s="32"/>
      <c r="F92" s="32"/>
      <c r="G92" s="33"/>
      <c r="H92" s="34"/>
      <c r="I92" s="33"/>
      <c r="J92" s="34"/>
      <c r="K92" s="33"/>
      <c r="L92" s="34"/>
      <c r="M92" s="33"/>
      <c r="N92" s="34"/>
      <c r="O92" s="33"/>
      <c r="P92" s="34"/>
      <c r="Q92" s="33"/>
      <c r="R92" s="34"/>
      <c r="S92" s="33"/>
      <c r="T92" s="33"/>
      <c r="U92" s="50"/>
      <c r="V92" s="50"/>
      <c r="W92" s="174"/>
      <c r="X92" s="140"/>
      <c r="Y92" s="1"/>
      <c r="Z92" s="1"/>
      <c r="AA92" s="1"/>
    </row>
    <row r="93" spans="1:27" ht="17.25" customHeight="1" thickTop="1" thickBot="1">
      <c r="A93" s="31" t="s">
        <v>68</v>
      </c>
      <c r="B93" s="139"/>
      <c r="C93" s="36"/>
      <c r="D93" s="256">
        <v>1</v>
      </c>
      <c r="E93" s="257"/>
      <c r="F93" s="55"/>
      <c r="G93" s="56"/>
      <c r="H93" s="37"/>
      <c r="I93" s="56"/>
      <c r="J93" s="37"/>
      <c r="K93" s="56"/>
      <c r="L93" s="37"/>
      <c r="M93" s="56"/>
      <c r="N93" s="37"/>
      <c r="O93" s="56"/>
      <c r="P93" s="37"/>
      <c r="Q93" s="56"/>
      <c r="R93" s="38"/>
      <c r="S93" s="164" t="str">
        <f>IF(H93+J93+L93+N93+P93+R93&lt;&gt;0,H93+J93+L93+N93+P93+R93,"")</f>
        <v/>
      </c>
      <c r="T93" s="35"/>
      <c r="U93" s="41"/>
      <c r="V93" s="41"/>
      <c r="W93" s="51"/>
      <c r="X93" s="140"/>
      <c r="Y93" s="1"/>
      <c r="Z93" s="1"/>
      <c r="AA93" s="1"/>
    </row>
    <row r="94" spans="1:27" ht="17.25" customHeight="1" thickTop="1" thickBot="1">
      <c r="A94" s="57"/>
      <c r="B94" s="58"/>
      <c r="C94" s="59"/>
      <c r="D94" s="59"/>
      <c r="E94" s="258"/>
      <c r="F94" s="59"/>
      <c r="G94" s="142" t="str">
        <f>IF(G93="","",(VLOOKUP(G93,$Y$17:$Z$40,2,FALSE)))</f>
        <v/>
      </c>
      <c r="H94" s="60"/>
      <c r="I94" s="142" t="str">
        <f>IF(I93="","",(VLOOKUP(I93,$Y$17:$Z$40,2,FALSE)))</f>
        <v/>
      </c>
      <c r="J94" s="60"/>
      <c r="K94" s="142" t="str">
        <f>IF(K93="","",(VLOOKUP(K93,$Y$17:$Z$40,2,FALSE)))</f>
        <v/>
      </c>
      <c r="L94" s="61"/>
      <c r="M94" s="142" t="str">
        <f>IF(M93="","",(VLOOKUP(M93,$Y$17:$Z$40,2,FALSE)))</f>
        <v/>
      </c>
      <c r="N94" s="60"/>
      <c r="O94" s="142" t="str">
        <f>IF(O93="","",(VLOOKUP(O93,$Y$17:$Z$40,2,FALSE)))</f>
        <v/>
      </c>
      <c r="P94" s="60"/>
      <c r="Q94" s="142" t="str">
        <f>IF(Q93="","",(VLOOKUP(Q93,$Y$17:$Z$40,2,FALSE)))</f>
        <v/>
      </c>
      <c r="R94" s="60"/>
      <c r="S94" s="159"/>
      <c r="T94" s="62"/>
      <c r="U94" s="62"/>
      <c r="V94" s="62"/>
      <c r="W94" s="63"/>
      <c r="X94" s="140"/>
      <c r="Y94" s="1"/>
      <c r="Z94" s="1"/>
      <c r="AA94" s="1"/>
    </row>
    <row r="95" spans="1:27" ht="17.25" customHeight="1" thickTop="1" thickBot="1">
      <c r="A95" s="54"/>
      <c r="B95" s="171"/>
      <c r="C95" s="172" t="str">
        <f>IF(C93&lt;&gt;$X$27,"","PRECISER")</f>
        <v/>
      </c>
      <c r="D95" s="59"/>
      <c r="E95" s="59"/>
      <c r="F95" s="170" t="str">
        <f>IF(F93=$AB$23,"PRECISER","")</f>
        <v/>
      </c>
      <c r="G95" s="169" t="str">
        <f>IF(OR((G93=$Y$21),(G93=$Y$24),(G93=$Y$37)),"PRECISER","")</f>
        <v/>
      </c>
      <c r="H95" s="168"/>
      <c r="I95" s="169" t="str">
        <f>IF(OR((I93=$Y$21),(I93=$Y$24),(I93=$Y$37)),"PRECISER","")</f>
        <v/>
      </c>
      <c r="J95" s="168"/>
      <c r="K95" s="169" t="str">
        <f>IF(OR((K93=$Y$21),(K93=$Y$24),(K93=$Y$37)),"PRECISER","")</f>
        <v/>
      </c>
      <c r="L95" s="168"/>
      <c r="M95" s="169" t="str">
        <f>IF(OR((M93=$Y$21),(M93=$Y$24),(M93=$Y$37)),"PRECISER","")</f>
        <v/>
      </c>
      <c r="N95" s="168"/>
      <c r="O95" s="169" t="str">
        <f>IF(OR((O93=$Y$21),(O93=$Y$24),(O93=$Y$37)),"PRECISER","")</f>
        <v/>
      </c>
      <c r="P95" s="168"/>
      <c r="Q95" s="169" t="str">
        <f>IF(OR((Q93=$Y$21),(Q93=$Y$24),(Q93=$Y$37)),"PRECISER","")</f>
        <v/>
      </c>
      <c r="R95" s="168"/>
      <c r="S95" s="53"/>
      <c r="T95" s="165"/>
      <c r="U95" s="166" t="str">
        <f>IF(F93=$AB$17,"REMPLIR","")</f>
        <v/>
      </c>
      <c r="V95" s="167" t="str">
        <f>IF(F93=$AB$17,"REMPLIR","")</f>
        <v/>
      </c>
      <c r="W95" s="52"/>
      <c r="X95" s="140"/>
      <c r="Y95" s="140"/>
      <c r="Z95" s="140"/>
      <c r="AA95" s="140"/>
    </row>
    <row r="96" spans="1:27" ht="17.25" customHeight="1" thickTop="1" thickBot="1">
      <c r="A96" s="49"/>
      <c r="B96" s="65"/>
      <c r="C96" s="284"/>
      <c r="D96" s="59"/>
      <c r="E96" s="59"/>
      <c r="F96" s="184"/>
      <c r="G96" s="185"/>
      <c r="H96" s="39"/>
      <c r="I96" s="185"/>
      <c r="J96" s="39"/>
      <c r="K96" s="185"/>
      <c r="L96" s="39"/>
      <c r="M96" s="185"/>
      <c r="N96" s="39"/>
      <c r="O96" s="185"/>
      <c r="P96" s="39"/>
      <c r="Q96" s="185"/>
      <c r="R96" s="39"/>
      <c r="S96" s="40"/>
      <c r="T96" s="41"/>
      <c r="U96" s="186"/>
      <c r="V96" s="187"/>
      <c r="W96" s="51"/>
      <c r="X96" s="140"/>
      <c r="Y96" s="140"/>
      <c r="Z96" s="140"/>
      <c r="AA96" s="140"/>
    </row>
    <row r="97" spans="1:27" ht="17.25" customHeight="1" thickTop="1" thickBot="1">
      <c r="A97" s="191"/>
      <c r="B97" s="65"/>
      <c r="C97" s="188" t="s">
        <v>255</v>
      </c>
      <c r="D97" s="265" t="s">
        <v>243</v>
      </c>
      <c r="E97" s="266"/>
      <c r="F97" s="266"/>
      <c r="G97" s="266"/>
      <c r="H97" s="266"/>
      <c r="I97" s="266"/>
      <c r="J97" s="266"/>
      <c r="K97" s="266"/>
      <c r="L97" s="266"/>
      <c r="M97" s="266"/>
      <c r="N97" s="266"/>
      <c r="O97" s="266"/>
      <c r="P97" s="266"/>
      <c r="Q97" s="266"/>
      <c r="R97" s="266"/>
      <c r="S97" s="266"/>
      <c r="T97" s="266"/>
      <c r="U97" s="266"/>
      <c r="V97" s="267"/>
      <c r="W97" s="51"/>
      <c r="X97" s="140"/>
      <c r="Y97" s="140"/>
      <c r="Z97" s="140"/>
      <c r="AA97" s="140"/>
    </row>
    <row r="98" spans="1:27" ht="3" customHeight="1" thickTop="1" thickBot="1">
      <c r="A98" s="192"/>
      <c r="B98" s="66"/>
      <c r="C98" s="42"/>
      <c r="D98" s="42"/>
      <c r="E98" s="42"/>
      <c r="F98" s="163"/>
      <c r="G98" s="43"/>
      <c r="H98" s="44"/>
      <c r="I98" s="43"/>
      <c r="J98" s="44"/>
      <c r="K98" s="43"/>
      <c r="L98" s="44"/>
      <c r="M98" s="43"/>
      <c r="N98" s="44"/>
      <c r="O98" s="43"/>
      <c r="P98" s="44"/>
      <c r="Q98" s="43"/>
      <c r="R98" s="44"/>
      <c r="S98" s="45"/>
      <c r="T98" s="46"/>
      <c r="U98" s="47"/>
      <c r="V98" s="48"/>
      <c r="W98" s="175"/>
      <c r="X98" s="140"/>
      <c r="Y98" s="140"/>
      <c r="Z98" s="140"/>
      <c r="AA98" s="140"/>
    </row>
    <row r="99" spans="1:27" ht="4.5" customHeight="1" thickTop="1" thickBot="1">
      <c r="A99" s="193"/>
      <c r="B99" s="194"/>
      <c r="C99" s="195"/>
      <c r="D99" s="195"/>
      <c r="E99" s="195"/>
      <c r="F99" s="195"/>
      <c r="G99" s="196"/>
      <c r="H99" s="197"/>
      <c r="I99" s="196"/>
      <c r="J99" s="197"/>
      <c r="K99" s="196"/>
      <c r="L99" s="197"/>
      <c r="M99" s="196"/>
      <c r="N99" s="197"/>
      <c r="O99" s="196"/>
      <c r="P99" s="197"/>
      <c r="Q99" s="196"/>
      <c r="R99" s="197"/>
      <c r="S99" s="198"/>
      <c r="T99" s="199"/>
      <c r="U99" s="199"/>
      <c r="V99" s="199"/>
      <c r="W99" s="200"/>
      <c r="X99" s="140"/>
      <c r="Y99" s="140"/>
      <c r="Z99" s="140"/>
      <c r="AA99" s="140"/>
    </row>
    <row r="100" spans="1:27" ht="17.25" customHeight="1" thickTop="1" thickBot="1">
      <c r="A100" s="26" t="s">
        <v>89</v>
      </c>
      <c r="B100" s="64"/>
      <c r="C100" s="32"/>
      <c r="D100" s="32"/>
      <c r="E100" s="32"/>
      <c r="F100" s="32"/>
      <c r="G100" s="33"/>
      <c r="H100" s="34"/>
      <c r="I100" s="33"/>
      <c r="J100" s="34"/>
      <c r="K100" s="33"/>
      <c r="L100" s="34"/>
      <c r="M100" s="33"/>
      <c r="N100" s="34"/>
      <c r="O100" s="33"/>
      <c r="P100" s="34"/>
      <c r="Q100" s="33"/>
      <c r="R100" s="34"/>
      <c r="S100" s="33"/>
      <c r="T100" s="33"/>
      <c r="U100" s="50"/>
      <c r="V100" s="50"/>
      <c r="W100" s="174"/>
      <c r="X100" s="140"/>
      <c r="Y100" s="1"/>
      <c r="Z100" s="1"/>
      <c r="AA100" s="1"/>
    </row>
    <row r="101" spans="1:27" ht="17.25" customHeight="1" thickTop="1" thickBot="1">
      <c r="A101" s="31" t="s">
        <v>68</v>
      </c>
      <c r="B101" s="139"/>
      <c r="C101" s="36"/>
      <c r="D101" s="256">
        <v>1</v>
      </c>
      <c r="E101" s="257"/>
      <c r="F101" s="55"/>
      <c r="G101" s="56"/>
      <c r="H101" s="37"/>
      <c r="I101" s="56"/>
      <c r="J101" s="37"/>
      <c r="K101" s="56"/>
      <c r="L101" s="37"/>
      <c r="M101" s="56"/>
      <c r="N101" s="37"/>
      <c r="O101" s="56"/>
      <c r="P101" s="37"/>
      <c r="Q101" s="56"/>
      <c r="R101" s="38"/>
      <c r="S101" s="164" t="str">
        <f>IF(H101+J101+L101+N101+P101+R101&lt;&gt;0,H101+J101+L101+N101+P101+R101,"")</f>
        <v/>
      </c>
      <c r="T101" s="35"/>
      <c r="U101" s="41"/>
      <c r="V101" s="41"/>
      <c r="W101" s="51"/>
      <c r="X101" s="140"/>
      <c r="Y101" s="1"/>
      <c r="Z101" s="1"/>
      <c r="AA101" s="1"/>
    </row>
    <row r="102" spans="1:27" ht="17.25" customHeight="1" thickTop="1" thickBot="1">
      <c r="A102" s="57"/>
      <c r="B102" s="58"/>
      <c r="C102" s="59"/>
      <c r="D102" s="59"/>
      <c r="E102" s="258"/>
      <c r="F102" s="59"/>
      <c r="G102" s="142" t="str">
        <f>IF(G101="","",(VLOOKUP(G101,$Y$17:$Z$40,2,FALSE)))</f>
        <v/>
      </c>
      <c r="H102" s="60"/>
      <c r="I102" s="142" t="str">
        <f>IF(I101="","",(VLOOKUP(I101,$Y$17:$Z$40,2,FALSE)))</f>
        <v/>
      </c>
      <c r="J102" s="60"/>
      <c r="K102" s="142" t="str">
        <f>IF(K101="","",(VLOOKUP(K101,$Y$17:$Z$40,2,FALSE)))</f>
        <v/>
      </c>
      <c r="L102" s="61"/>
      <c r="M102" s="142" t="str">
        <f>IF(M101="","",(VLOOKUP(M101,$Y$17:$Z$40,2,FALSE)))</f>
        <v/>
      </c>
      <c r="N102" s="60"/>
      <c r="O102" s="142" t="str">
        <f>IF(O101="","",(VLOOKUP(O101,$Y$17:$Z$40,2,FALSE)))</f>
        <v/>
      </c>
      <c r="P102" s="60"/>
      <c r="Q102" s="142" t="str">
        <f>IF(Q101="","",(VLOOKUP(Q101,$Y$17:$Z$40,2,FALSE)))</f>
        <v/>
      </c>
      <c r="R102" s="60"/>
      <c r="S102" s="159"/>
      <c r="T102" s="62"/>
      <c r="U102" s="62"/>
      <c r="V102" s="62"/>
      <c r="W102" s="63"/>
      <c r="X102" s="140"/>
      <c r="Y102" s="1"/>
      <c r="Z102" s="1"/>
      <c r="AA102" s="1"/>
    </row>
    <row r="103" spans="1:27" ht="17.25" customHeight="1" thickTop="1" thickBot="1">
      <c r="A103" s="54"/>
      <c r="B103" s="171"/>
      <c r="C103" s="172" t="str">
        <f>IF(C101&lt;&gt;$X$27,"","PRECISER")</f>
        <v/>
      </c>
      <c r="D103" s="59"/>
      <c r="E103" s="59"/>
      <c r="F103" s="170" t="str">
        <f>IF(F101=$AB$23,"PRECISER","")</f>
        <v/>
      </c>
      <c r="G103" s="169" t="str">
        <f>IF(OR((G101=$Y$21),(G101=$Y$24),(G101=$Y$37)),"PRECISER","")</f>
        <v/>
      </c>
      <c r="H103" s="168"/>
      <c r="I103" s="169" t="str">
        <f>IF(OR((I101=$Y$21),(I101=$Y$24),(I101=$Y$37)),"PRECISER","")</f>
        <v/>
      </c>
      <c r="J103" s="168"/>
      <c r="K103" s="169" t="str">
        <f>IF(OR((K101=$Y$21),(K101=$Y$24),(K101=$Y$37)),"PRECISER","")</f>
        <v/>
      </c>
      <c r="L103" s="168"/>
      <c r="M103" s="169" t="str">
        <f>IF(OR((M101=$Y$21),(M101=$Y$24),(M101=$Y$37)),"PRECISER","")</f>
        <v/>
      </c>
      <c r="N103" s="168"/>
      <c r="O103" s="169" t="str">
        <f>IF(OR((O101=$Y$21),(O101=$Y$24),(O101=$Y$37)),"PRECISER","")</f>
        <v/>
      </c>
      <c r="P103" s="168"/>
      <c r="Q103" s="169" t="str">
        <f>IF(OR((Q101=$Y$21),(Q101=$Y$24),(Q101=$Y$37)),"PRECISER","")</f>
        <v/>
      </c>
      <c r="R103" s="168"/>
      <c r="S103" s="53"/>
      <c r="T103" s="165"/>
      <c r="U103" s="166" t="str">
        <f>IF(F101=$AB$17,"REMPLIR","")</f>
        <v/>
      </c>
      <c r="V103" s="167" t="str">
        <f>IF(F101=$AB$17,"REMPLIR","")</f>
        <v/>
      </c>
      <c r="W103" s="52"/>
      <c r="X103" s="140"/>
      <c r="Y103" s="140"/>
      <c r="Z103" s="140"/>
      <c r="AA103" s="140"/>
    </row>
    <row r="104" spans="1:27" ht="17.25" customHeight="1" thickTop="1" thickBot="1">
      <c r="A104" s="49"/>
      <c r="B104" s="65"/>
      <c r="C104" s="284"/>
      <c r="D104" s="59"/>
      <c r="E104" s="59"/>
      <c r="F104" s="184"/>
      <c r="G104" s="185"/>
      <c r="H104" s="39"/>
      <c r="I104" s="185"/>
      <c r="J104" s="39"/>
      <c r="K104" s="185"/>
      <c r="L104" s="39"/>
      <c r="M104" s="185"/>
      <c r="N104" s="39"/>
      <c r="O104" s="185"/>
      <c r="P104" s="39"/>
      <c r="Q104" s="185"/>
      <c r="R104" s="39"/>
      <c r="S104" s="40"/>
      <c r="T104" s="41"/>
      <c r="U104" s="186"/>
      <c r="V104" s="187"/>
      <c r="W104" s="51"/>
      <c r="X104" s="140"/>
      <c r="Y104" s="140"/>
      <c r="Z104" s="140"/>
      <c r="AA104" s="140"/>
    </row>
    <row r="105" spans="1:27" ht="17.25" customHeight="1" thickTop="1" thickBot="1">
      <c r="A105" s="191"/>
      <c r="B105" s="65"/>
      <c r="C105" s="188" t="s">
        <v>255</v>
      </c>
      <c r="D105" s="265" t="s">
        <v>243</v>
      </c>
      <c r="E105" s="266"/>
      <c r="F105" s="266"/>
      <c r="G105" s="266"/>
      <c r="H105" s="266"/>
      <c r="I105" s="266"/>
      <c r="J105" s="266"/>
      <c r="K105" s="266"/>
      <c r="L105" s="266"/>
      <c r="M105" s="266"/>
      <c r="N105" s="266"/>
      <c r="O105" s="266"/>
      <c r="P105" s="266"/>
      <c r="Q105" s="266"/>
      <c r="R105" s="266"/>
      <c r="S105" s="266"/>
      <c r="T105" s="266"/>
      <c r="U105" s="266"/>
      <c r="V105" s="267"/>
      <c r="W105" s="51"/>
      <c r="X105" s="140"/>
      <c r="Y105" s="140"/>
      <c r="Z105" s="140"/>
      <c r="AA105" s="140"/>
    </row>
    <row r="106" spans="1:27" ht="3" customHeight="1" thickTop="1" thickBot="1">
      <c r="A106" s="192"/>
      <c r="B106" s="66"/>
      <c r="C106" s="42"/>
      <c r="D106" s="42"/>
      <c r="E106" s="42"/>
      <c r="F106" s="163"/>
      <c r="G106" s="43"/>
      <c r="H106" s="44"/>
      <c r="I106" s="43"/>
      <c r="J106" s="44"/>
      <c r="K106" s="43"/>
      <c r="L106" s="44"/>
      <c r="M106" s="43"/>
      <c r="N106" s="44"/>
      <c r="O106" s="43"/>
      <c r="P106" s="44"/>
      <c r="Q106" s="43"/>
      <c r="R106" s="44"/>
      <c r="S106" s="45"/>
      <c r="T106" s="46"/>
      <c r="U106" s="47"/>
      <c r="V106" s="48"/>
      <c r="W106" s="175"/>
      <c r="X106" s="140"/>
      <c r="Y106" s="140"/>
      <c r="Z106" s="140"/>
      <c r="AA106" s="140"/>
    </row>
    <row r="107" spans="1:27" ht="4.5" customHeight="1" thickTop="1" thickBot="1">
      <c r="A107" s="193"/>
      <c r="B107" s="194"/>
      <c r="C107" s="195"/>
      <c r="D107" s="195"/>
      <c r="E107" s="195"/>
      <c r="F107" s="195"/>
      <c r="G107" s="196"/>
      <c r="H107" s="197"/>
      <c r="I107" s="196"/>
      <c r="J107" s="197"/>
      <c r="K107" s="196"/>
      <c r="L107" s="197"/>
      <c r="M107" s="196"/>
      <c r="N107" s="197"/>
      <c r="O107" s="196"/>
      <c r="P107" s="197"/>
      <c r="Q107" s="196"/>
      <c r="R107" s="197"/>
      <c r="S107" s="198"/>
      <c r="T107" s="199"/>
      <c r="U107" s="199"/>
      <c r="V107" s="199"/>
      <c r="W107" s="200"/>
      <c r="X107" s="140"/>
      <c r="Y107" s="140"/>
      <c r="Z107" s="140"/>
      <c r="AA107" s="140"/>
    </row>
    <row r="108" spans="1:27" ht="17.25" customHeight="1" thickTop="1" thickBot="1">
      <c r="A108" s="26" t="s">
        <v>90</v>
      </c>
      <c r="B108" s="64"/>
      <c r="C108" s="32"/>
      <c r="D108" s="32"/>
      <c r="E108" s="32"/>
      <c r="F108" s="32"/>
      <c r="G108" s="33"/>
      <c r="H108" s="34"/>
      <c r="I108" s="33"/>
      <c r="J108" s="34"/>
      <c r="K108" s="33"/>
      <c r="L108" s="34"/>
      <c r="M108" s="33"/>
      <c r="N108" s="34"/>
      <c r="O108" s="33"/>
      <c r="P108" s="34"/>
      <c r="Q108" s="33"/>
      <c r="R108" s="34"/>
      <c r="S108" s="33"/>
      <c r="T108" s="33"/>
      <c r="U108" s="50"/>
      <c r="V108" s="50"/>
      <c r="W108" s="174"/>
      <c r="X108" s="140"/>
      <c r="Y108" s="1"/>
      <c r="Z108" s="1"/>
      <c r="AA108" s="1"/>
    </row>
    <row r="109" spans="1:27" ht="17.25" customHeight="1" thickTop="1" thickBot="1">
      <c r="A109" s="31" t="s">
        <v>68</v>
      </c>
      <c r="B109" s="139"/>
      <c r="C109" s="36"/>
      <c r="D109" s="256">
        <v>1</v>
      </c>
      <c r="E109" s="257"/>
      <c r="F109" s="55"/>
      <c r="G109" s="56"/>
      <c r="H109" s="37"/>
      <c r="I109" s="56"/>
      <c r="J109" s="37"/>
      <c r="K109" s="56"/>
      <c r="L109" s="37"/>
      <c r="M109" s="56"/>
      <c r="N109" s="37"/>
      <c r="O109" s="56"/>
      <c r="P109" s="37"/>
      <c r="Q109" s="56"/>
      <c r="R109" s="38"/>
      <c r="S109" s="164" t="str">
        <f>IF(H109+J109+L109+N109+P109+R109&lt;&gt;0,H109+J109+L109+N109+P109+R109,"")</f>
        <v/>
      </c>
      <c r="T109" s="35"/>
      <c r="U109" s="41"/>
      <c r="V109" s="41"/>
      <c r="W109" s="51"/>
      <c r="X109" s="140"/>
      <c r="Y109" s="1"/>
      <c r="Z109" s="1"/>
      <c r="AA109" s="1"/>
    </row>
    <row r="110" spans="1:27" ht="17.25" customHeight="1" thickTop="1" thickBot="1">
      <c r="A110" s="57"/>
      <c r="B110" s="58"/>
      <c r="C110" s="59"/>
      <c r="D110" s="59"/>
      <c r="E110" s="258"/>
      <c r="F110" s="59"/>
      <c r="G110" s="142" t="str">
        <f>IF(G109="","",(VLOOKUP(G109,$Y$17:$Z$40,2,FALSE)))</f>
        <v/>
      </c>
      <c r="H110" s="60"/>
      <c r="I110" s="142" t="str">
        <f>IF(I109="","",(VLOOKUP(I109,$Y$17:$Z$40,2,FALSE)))</f>
        <v/>
      </c>
      <c r="J110" s="60"/>
      <c r="K110" s="142" t="str">
        <f>IF(K109="","",(VLOOKUP(K109,$Y$17:$Z$40,2,FALSE)))</f>
        <v/>
      </c>
      <c r="L110" s="61"/>
      <c r="M110" s="142" t="str">
        <f>IF(M109="","",(VLOOKUP(M109,$Y$17:$Z$40,2,FALSE)))</f>
        <v/>
      </c>
      <c r="N110" s="60"/>
      <c r="O110" s="142" t="str">
        <f>IF(O109="","",(VLOOKUP(O109,$Y$17:$Z$40,2,FALSE)))</f>
        <v/>
      </c>
      <c r="P110" s="60"/>
      <c r="Q110" s="142" t="str">
        <f>IF(Q109="","",(VLOOKUP(Q109,$Y$17:$Z$40,2,FALSE)))</f>
        <v/>
      </c>
      <c r="R110" s="60"/>
      <c r="S110" s="159"/>
      <c r="T110" s="62"/>
      <c r="U110" s="62"/>
      <c r="V110" s="62"/>
      <c r="W110" s="63"/>
      <c r="X110" s="140"/>
      <c r="Y110" s="1"/>
      <c r="Z110" s="1"/>
      <c r="AA110" s="1"/>
    </row>
    <row r="111" spans="1:27" ht="17.25" customHeight="1" thickTop="1" thickBot="1">
      <c r="A111" s="54"/>
      <c r="B111" s="171"/>
      <c r="C111" s="172" t="str">
        <f>IF(C109&lt;&gt;$X$27,"","PRECISER")</f>
        <v/>
      </c>
      <c r="D111" s="59"/>
      <c r="E111" s="59"/>
      <c r="F111" s="170" t="str">
        <f>IF(F109=$AB$23,"PRECISER","")</f>
        <v/>
      </c>
      <c r="G111" s="169" t="str">
        <f>IF(OR((G109=$Y$21),(G109=$Y$24),(G109=$Y$37)),"PRECISER","")</f>
        <v/>
      </c>
      <c r="H111" s="168"/>
      <c r="I111" s="169" t="str">
        <f>IF(OR((I109=$Y$21),(I109=$Y$24),(I109=$Y$37)),"PRECISER","")</f>
        <v/>
      </c>
      <c r="J111" s="168"/>
      <c r="K111" s="169" t="str">
        <f>IF(OR((K109=$Y$21),(K109=$Y$24),(K109=$Y$37)),"PRECISER","")</f>
        <v/>
      </c>
      <c r="L111" s="168"/>
      <c r="M111" s="169" t="str">
        <f>IF(OR((M109=$Y$21),(M109=$Y$24),(M109=$Y$37)),"PRECISER","")</f>
        <v/>
      </c>
      <c r="N111" s="168"/>
      <c r="O111" s="169" t="str">
        <f>IF(OR((O109=$Y$21),(O109=$Y$24),(O109=$Y$37)),"PRECISER","")</f>
        <v/>
      </c>
      <c r="P111" s="168"/>
      <c r="Q111" s="169" t="str">
        <f>IF(OR((Q109=$Y$21),(Q109=$Y$24),(Q109=$Y$37)),"PRECISER","")</f>
        <v/>
      </c>
      <c r="R111" s="168"/>
      <c r="S111" s="53"/>
      <c r="T111" s="165"/>
      <c r="U111" s="166" t="str">
        <f>IF(F109=$AB$17,"REMPLIR","")</f>
        <v/>
      </c>
      <c r="V111" s="167" t="str">
        <f>IF(F109=$AB$17,"REMPLIR","")</f>
        <v/>
      </c>
      <c r="W111" s="52"/>
      <c r="X111" s="140"/>
      <c r="Y111" s="140"/>
      <c r="Z111" s="140"/>
      <c r="AA111" s="140"/>
    </row>
    <row r="112" spans="1:27" ht="17.25" customHeight="1" thickTop="1" thickBot="1">
      <c r="A112" s="49"/>
      <c r="B112" s="65"/>
      <c r="C112" s="284"/>
      <c r="D112" s="59"/>
      <c r="E112" s="59"/>
      <c r="F112" s="184"/>
      <c r="G112" s="185"/>
      <c r="H112" s="39"/>
      <c r="I112" s="185"/>
      <c r="J112" s="39"/>
      <c r="K112" s="185"/>
      <c r="L112" s="39"/>
      <c r="M112" s="185"/>
      <c r="N112" s="39"/>
      <c r="O112" s="185"/>
      <c r="P112" s="39"/>
      <c r="Q112" s="185"/>
      <c r="R112" s="39"/>
      <c r="S112" s="40"/>
      <c r="T112" s="41"/>
      <c r="U112" s="186"/>
      <c r="V112" s="187"/>
      <c r="W112" s="51"/>
      <c r="X112" s="140"/>
      <c r="Y112" s="140"/>
      <c r="Z112" s="140"/>
      <c r="AA112" s="140"/>
    </row>
    <row r="113" spans="1:27" ht="17.25" customHeight="1" thickTop="1" thickBot="1">
      <c r="A113" s="191"/>
      <c r="B113" s="65"/>
      <c r="C113" s="188" t="s">
        <v>255</v>
      </c>
      <c r="D113" s="265" t="s">
        <v>243</v>
      </c>
      <c r="E113" s="266"/>
      <c r="F113" s="266"/>
      <c r="G113" s="266"/>
      <c r="H113" s="266"/>
      <c r="I113" s="266"/>
      <c r="J113" s="266"/>
      <c r="K113" s="266"/>
      <c r="L113" s="266"/>
      <c r="M113" s="266"/>
      <c r="N113" s="266"/>
      <c r="O113" s="266"/>
      <c r="P113" s="266"/>
      <c r="Q113" s="266"/>
      <c r="R113" s="266"/>
      <c r="S113" s="266"/>
      <c r="T113" s="266"/>
      <c r="U113" s="266"/>
      <c r="V113" s="267"/>
      <c r="W113" s="51"/>
      <c r="X113" s="140"/>
      <c r="Y113" s="140"/>
      <c r="Z113" s="140"/>
      <c r="AA113" s="140"/>
    </row>
    <row r="114" spans="1:27" ht="3" customHeight="1" thickTop="1" thickBot="1">
      <c r="A114" s="192"/>
      <c r="B114" s="66"/>
      <c r="C114" s="42"/>
      <c r="D114" s="42"/>
      <c r="E114" s="42"/>
      <c r="F114" s="163"/>
      <c r="G114" s="43"/>
      <c r="H114" s="44"/>
      <c r="I114" s="43"/>
      <c r="J114" s="44"/>
      <c r="K114" s="43"/>
      <c r="L114" s="44"/>
      <c r="M114" s="43"/>
      <c r="N114" s="44"/>
      <c r="O114" s="43"/>
      <c r="P114" s="44"/>
      <c r="Q114" s="43"/>
      <c r="R114" s="44"/>
      <c r="S114" s="45"/>
      <c r="T114" s="46"/>
      <c r="U114" s="47"/>
      <c r="V114" s="48"/>
      <c r="W114" s="175"/>
      <c r="X114" s="140"/>
      <c r="Y114" s="140"/>
      <c r="Z114" s="140"/>
      <c r="AA114" s="140"/>
    </row>
    <row r="115" spans="1:27" ht="4.5" customHeight="1" thickTop="1" thickBot="1">
      <c r="A115" s="193"/>
      <c r="B115" s="194"/>
      <c r="C115" s="195"/>
      <c r="D115" s="195"/>
      <c r="E115" s="195"/>
      <c r="F115" s="195"/>
      <c r="G115" s="196"/>
      <c r="H115" s="197"/>
      <c r="I115" s="196"/>
      <c r="J115" s="197"/>
      <c r="K115" s="196"/>
      <c r="L115" s="197"/>
      <c r="M115" s="196"/>
      <c r="N115" s="197"/>
      <c r="O115" s="196"/>
      <c r="P115" s="197"/>
      <c r="Q115" s="196"/>
      <c r="R115" s="197"/>
      <c r="S115" s="198"/>
      <c r="T115" s="199"/>
      <c r="U115" s="199"/>
      <c r="V115" s="199"/>
      <c r="W115" s="200"/>
      <c r="X115" s="140"/>
      <c r="Y115" s="140"/>
      <c r="Z115" s="140"/>
      <c r="AA115" s="140"/>
    </row>
    <row r="116" spans="1:27" ht="17.25" customHeight="1" thickTop="1" thickBot="1">
      <c r="A116" s="26" t="s">
        <v>91</v>
      </c>
      <c r="B116" s="64"/>
      <c r="C116" s="32"/>
      <c r="D116" s="32"/>
      <c r="E116" s="32"/>
      <c r="F116" s="32"/>
      <c r="G116" s="33"/>
      <c r="H116" s="34"/>
      <c r="I116" s="33"/>
      <c r="J116" s="34"/>
      <c r="K116" s="33"/>
      <c r="L116" s="34"/>
      <c r="M116" s="33"/>
      <c r="N116" s="34"/>
      <c r="O116" s="33"/>
      <c r="P116" s="34"/>
      <c r="Q116" s="33"/>
      <c r="R116" s="34"/>
      <c r="S116" s="33"/>
      <c r="T116" s="33"/>
      <c r="U116" s="50"/>
      <c r="V116" s="50"/>
      <c r="W116" s="174"/>
      <c r="X116" s="140"/>
      <c r="Y116" s="1"/>
      <c r="Z116" s="1"/>
      <c r="AA116" s="1"/>
    </row>
    <row r="117" spans="1:27" ht="17.25" customHeight="1" thickTop="1" thickBot="1">
      <c r="A117" s="31" t="s">
        <v>68</v>
      </c>
      <c r="B117" s="139"/>
      <c r="C117" s="36"/>
      <c r="D117" s="256">
        <v>1</v>
      </c>
      <c r="E117" s="257"/>
      <c r="F117" s="55"/>
      <c r="G117" s="56"/>
      <c r="H117" s="37"/>
      <c r="I117" s="56"/>
      <c r="J117" s="37"/>
      <c r="K117" s="56"/>
      <c r="L117" s="37"/>
      <c r="M117" s="56"/>
      <c r="N117" s="37"/>
      <c r="O117" s="56"/>
      <c r="P117" s="37"/>
      <c r="Q117" s="56"/>
      <c r="R117" s="38"/>
      <c r="S117" s="164" t="str">
        <f>IF(H117+J117+L117+N117+P117+R117&lt;&gt;0,H117+J117+L117+N117+P117+R117,"")</f>
        <v/>
      </c>
      <c r="T117" s="35"/>
      <c r="U117" s="41"/>
      <c r="V117" s="41"/>
      <c r="W117" s="51"/>
      <c r="X117" s="140"/>
      <c r="Y117" s="1"/>
      <c r="Z117" s="1"/>
      <c r="AA117" s="1"/>
    </row>
    <row r="118" spans="1:27" ht="17.25" customHeight="1" thickTop="1" thickBot="1">
      <c r="A118" s="57"/>
      <c r="B118" s="58"/>
      <c r="C118" s="59"/>
      <c r="D118" s="59"/>
      <c r="E118" s="258"/>
      <c r="F118" s="59"/>
      <c r="G118" s="142" t="str">
        <f>IF(G117="","",(VLOOKUP(G117,$Y$17:$Z$40,2,FALSE)))</f>
        <v/>
      </c>
      <c r="H118" s="60"/>
      <c r="I118" s="142" t="str">
        <f>IF(I117="","",(VLOOKUP(I117,$Y$17:$Z$40,2,FALSE)))</f>
        <v/>
      </c>
      <c r="J118" s="60"/>
      <c r="K118" s="142" t="str">
        <f>IF(K117="","",(VLOOKUP(K117,$Y$17:$Z$40,2,FALSE)))</f>
        <v/>
      </c>
      <c r="L118" s="61"/>
      <c r="M118" s="142" t="str">
        <f>IF(M117="","",(VLOOKUP(M117,$Y$17:$Z$40,2,FALSE)))</f>
        <v/>
      </c>
      <c r="N118" s="60"/>
      <c r="O118" s="142" t="str">
        <f>IF(O117="","",(VLOOKUP(O117,$Y$17:$Z$40,2,FALSE)))</f>
        <v/>
      </c>
      <c r="P118" s="60"/>
      <c r="Q118" s="142" t="str">
        <f>IF(Q117="","",(VLOOKUP(Q117,$Y$17:$Z$40,2,FALSE)))</f>
        <v/>
      </c>
      <c r="R118" s="60"/>
      <c r="S118" s="159"/>
      <c r="T118" s="62"/>
      <c r="U118" s="62"/>
      <c r="V118" s="62"/>
      <c r="W118" s="63"/>
      <c r="X118" s="140"/>
      <c r="Y118" s="1"/>
      <c r="Z118" s="1"/>
      <c r="AA118" s="1"/>
    </row>
    <row r="119" spans="1:27" ht="17.25" customHeight="1" thickTop="1" thickBot="1">
      <c r="A119" s="54"/>
      <c r="B119" s="171"/>
      <c r="C119" s="172" t="str">
        <f>IF(C117&lt;&gt;$X$27,"","PRECISER")</f>
        <v/>
      </c>
      <c r="D119" s="59"/>
      <c r="E119" s="59"/>
      <c r="F119" s="170" t="str">
        <f>IF(F117=$AB$23,"PRECISER","")</f>
        <v/>
      </c>
      <c r="G119" s="169" t="str">
        <f>IF(OR((G117=$Y$21),(G117=$Y$24),(G117=$Y$37)),"PRECISER","")</f>
        <v/>
      </c>
      <c r="H119" s="168"/>
      <c r="I119" s="169" t="str">
        <f>IF(OR((I117=$Y$21),(I117=$Y$24),(I117=$Y$37)),"PRECISER","")</f>
        <v/>
      </c>
      <c r="J119" s="168"/>
      <c r="K119" s="169" t="str">
        <f>IF(OR((K117=$Y$21),(K117=$Y$24),(K117=$Y$37)),"PRECISER","")</f>
        <v/>
      </c>
      <c r="L119" s="168"/>
      <c r="M119" s="169" t="str">
        <f>IF(OR((M117=$Y$21),(M117=$Y$24),(M117=$Y$37)),"PRECISER","")</f>
        <v/>
      </c>
      <c r="N119" s="168"/>
      <c r="O119" s="169" t="str">
        <f>IF(OR((O117=$Y$21),(O117=$Y$24),(O117=$Y$37)),"PRECISER","")</f>
        <v/>
      </c>
      <c r="P119" s="168"/>
      <c r="Q119" s="169" t="str">
        <f>IF(OR((Q117=$Y$21),(Q117=$Y$24),(Q117=$Y$37)),"PRECISER","")</f>
        <v/>
      </c>
      <c r="R119" s="168"/>
      <c r="S119" s="53"/>
      <c r="T119" s="165"/>
      <c r="U119" s="166" t="str">
        <f>IF(F117=$AB$17,"REMPLIR","")</f>
        <v/>
      </c>
      <c r="V119" s="167" t="str">
        <f>IF(F117=$AB$17,"REMPLIR","")</f>
        <v/>
      </c>
      <c r="W119" s="52"/>
      <c r="X119" s="140"/>
      <c r="Y119" s="140"/>
      <c r="Z119" s="140"/>
      <c r="AA119" s="140"/>
    </row>
    <row r="120" spans="1:27" ht="17.25" customHeight="1" thickTop="1" thickBot="1">
      <c r="A120" s="49"/>
      <c r="B120" s="65"/>
      <c r="C120" s="284"/>
      <c r="D120" s="59"/>
      <c r="E120" s="59"/>
      <c r="F120" s="184"/>
      <c r="G120" s="185"/>
      <c r="H120" s="39"/>
      <c r="I120" s="185"/>
      <c r="J120" s="39"/>
      <c r="K120" s="185"/>
      <c r="L120" s="39"/>
      <c r="M120" s="185"/>
      <c r="N120" s="39"/>
      <c r="O120" s="185"/>
      <c r="P120" s="39"/>
      <c r="Q120" s="185"/>
      <c r="R120" s="39"/>
      <c r="S120" s="40"/>
      <c r="T120" s="41"/>
      <c r="U120" s="186"/>
      <c r="V120" s="187"/>
      <c r="W120" s="51"/>
      <c r="X120" s="140"/>
      <c r="Y120" s="140"/>
      <c r="Z120" s="140"/>
      <c r="AA120" s="140"/>
    </row>
    <row r="121" spans="1:27" ht="17.25" customHeight="1" thickTop="1" thickBot="1">
      <c r="A121" s="191"/>
      <c r="B121" s="65"/>
      <c r="C121" s="188" t="s">
        <v>255</v>
      </c>
      <c r="D121" s="265" t="s">
        <v>243</v>
      </c>
      <c r="E121" s="266"/>
      <c r="F121" s="266"/>
      <c r="G121" s="266"/>
      <c r="H121" s="266"/>
      <c r="I121" s="266"/>
      <c r="J121" s="266"/>
      <c r="K121" s="266"/>
      <c r="L121" s="266"/>
      <c r="M121" s="266"/>
      <c r="N121" s="266"/>
      <c r="O121" s="266"/>
      <c r="P121" s="266"/>
      <c r="Q121" s="266"/>
      <c r="R121" s="266"/>
      <c r="S121" s="266"/>
      <c r="T121" s="266"/>
      <c r="U121" s="266"/>
      <c r="V121" s="267"/>
      <c r="W121" s="51"/>
      <c r="X121" s="140"/>
      <c r="Y121" s="140"/>
      <c r="Z121" s="140"/>
      <c r="AA121" s="140"/>
    </row>
    <row r="122" spans="1:27" ht="3" customHeight="1" thickTop="1" thickBot="1">
      <c r="A122" s="192"/>
      <c r="B122" s="66"/>
      <c r="C122" s="42"/>
      <c r="D122" s="42"/>
      <c r="E122" s="42"/>
      <c r="F122" s="163"/>
      <c r="G122" s="43"/>
      <c r="H122" s="44"/>
      <c r="I122" s="43"/>
      <c r="J122" s="44"/>
      <c r="K122" s="43"/>
      <c r="L122" s="44"/>
      <c r="M122" s="43"/>
      <c r="N122" s="44"/>
      <c r="O122" s="43"/>
      <c r="P122" s="44"/>
      <c r="Q122" s="43"/>
      <c r="R122" s="44"/>
      <c r="S122" s="45"/>
      <c r="T122" s="46"/>
      <c r="U122" s="47"/>
      <c r="V122" s="48"/>
      <c r="W122" s="175"/>
      <c r="X122" s="140"/>
      <c r="Y122" s="140"/>
      <c r="Z122" s="140"/>
      <c r="AA122" s="140"/>
    </row>
    <row r="123" spans="1:27" ht="4.5" customHeight="1" thickTop="1" thickBot="1">
      <c r="A123" s="193"/>
      <c r="B123" s="194"/>
      <c r="C123" s="195"/>
      <c r="D123" s="195"/>
      <c r="E123" s="195"/>
      <c r="F123" s="195"/>
      <c r="G123" s="196"/>
      <c r="H123" s="197"/>
      <c r="I123" s="196"/>
      <c r="J123" s="197"/>
      <c r="K123" s="196"/>
      <c r="L123" s="197"/>
      <c r="M123" s="196"/>
      <c r="N123" s="197"/>
      <c r="O123" s="196"/>
      <c r="P123" s="197"/>
      <c r="Q123" s="196"/>
      <c r="R123" s="197"/>
      <c r="S123" s="198"/>
      <c r="T123" s="199"/>
      <c r="U123" s="199"/>
      <c r="V123" s="199"/>
      <c r="W123" s="200"/>
      <c r="X123" s="140"/>
      <c r="Y123" s="140"/>
      <c r="Z123" s="140"/>
      <c r="AA123" s="140"/>
    </row>
    <row r="124" spans="1:27" ht="17.25" customHeight="1" thickTop="1" thickBot="1">
      <c r="A124" s="26" t="s">
        <v>92</v>
      </c>
      <c r="B124" s="64"/>
      <c r="C124" s="32"/>
      <c r="D124" s="32"/>
      <c r="E124" s="32"/>
      <c r="F124" s="32"/>
      <c r="G124" s="33"/>
      <c r="H124" s="34"/>
      <c r="I124" s="33"/>
      <c r="J124" s="34"/>
      <c r="K124" s="33"/>
      <c r="L124" s="34"/>
      <c r="M124" s="33"/>
      <c r="N124" s="34"/>
      <c r="O124" s="33"/>
      <c r="P124" s="34"/>
      <c r="Q124" s="33"/>
      <c r="R124" s="34"/>
      <c r="S124" s="33"/>
      <c r="T124" s="33"/>
      <c r="U124" s="50"/>
      <c r="V124" s="50"/>
      <c r="W124" s="174"/>
      <c r="X124" s="140"/>
      <c r="Y124" s="1"/>
      <c r="Z124" s="1"/>
      <c r="AA124" s="1"/>
    </row>
    <row r="125" spans="1:27" ht="17.25" customHeight="1" thickTop="1" thickBot="1">
      <c r="A125" s="31" t="s">
        <v>68</v>
      </c>
      <c r="B125" s="139"/>
      <c r="C125" s="36"/>
      <c r="D125" s="256">
        <v>1</v>
      </c>
      <c r="E125" s="257"/>
      <c r="F125" s="55"/>
      <c r="G125" s="56"/>
      <c r="H125" s="37"/>
      <c r="I125" s="56"/>
      <c r="J125" s="37"/>
      <c r="K125" s="56"/>
      <c r="L125" s="37"/>
      <c r="M125" s="56"/>
      <c r="N125" s="37"/>
      <c r="O125" s="56"/>
      <c r="P125" s="37"/>
      <c r="Q125" s="56"/>
      <c r="R125" s="38"/>
      <c r="S125" s="164" t="str">
        <f>IF(H125+J125+L125+N125+P125+R125&lt;&gt;0,H125+J125+L125+N125+P125+R125,"")</f>
        <v/>
      </c>
      <c r="T125" s="35"/>
      <c r="U125" s="41"/>
      <c r="V125" s="41"/>
      <c r="W125" s="51"/>
      <c r="X125" s="140"/>
      <c r="Y125" s="1"/>
      <c r="Z125" s="1"/>
      <c r="AA125" s="1"/>
    </row>
    <row r="126" spans="1:27" ht="17.25" customHeight="1" thickTop="1" thickBot="1">
      <c r="A126" s="57"/>
      <c r="B126" s="58"/>
      <c r="C126" s="59"/>
      <c r="D126" s="59"/>
      <c r="E126" s="258"/>
      <c r="F126" s="59"/>
      <c r="G126" s="142" t="str">
        <f>IF(G125="","",(VLOOKUP(G125,$Y$17:$Z$40,2,FALSE)))</f>
        <v/>
      </c>
      <c r="H126" s="60"/>
      <c r="I126" s="142" t="str">
        <f>IF(I125="","",(VLOOKUP(I125,$Y$17:$Z$40,2,FALSE)))</f>
        <v/>
      </c>
      <c r="J126" s="60"/>
      <c r="K126" s="142" t="str">
        <f>IF(K125="","",(VLOOKUP(K125,$Y$17:$Z$40,2,FALSE)))</f>
        <v/>
      </c>
      <c r="L126" s="61"/>
      <c r="M126" s="142" t="str">
        <f>IF(M125="","",(VLOOKUP(M125,$Y$17:$Z$40,2,FALSE)))</f>
        <v/>
      </c>
      <c r="N126" s="60"/>
      <c r="O126" s="142" t="str">
        <f>IF(O125="","",(VLOOKUP(O125,$Y$17:$Z$40,2,FALSE)))</f>
        <v/>
      </c>
      <c r="P126" s="60"/>
      <c r="Q126" s="142" t="str">
        <f>IF(Q125="","",(VLOOKUP(Q125,$Y$17:$Z$40,2,FALSE)))</f>
        <v/>
      </c>
      <c r="R126" s="60"/>
      <c r="S126" s="159"/>
      <c r="T126" s="62"/>
      <c r="U126" s="62"/>
      <c r="V126" s="62"/>
      <c r="W126" s="63"/>
      <c r="X126" s="140"/>
      <c r="Y126" s="1"/>
      <c r="Z126" s="1"/>
      <c r="AA126" s="1"/>
    </row>
    <row r="127" spans="1:27" ht="17.25" customHeight="1" thickTop="1" thickBot="1">
      <c r="A127" s="54"/>
      <c r="B127" s="171"/>
      <c r="C127" s="172" t="str">
        <f>IF(C125&lt;&gt;$X$27,"","PRECISER")</f>
        <v/>
      </c>
      <c r="D127" s="59"/>
      <c r="E127" s="59"/>
      <c r="F127" s="170" t="str">
        <f>IF(F125=$AB$23,"PRECISER","")</f>
        <v/>
      </c>
      <c r="G127" s="169" t="str">
        <f>IF(OR((G125=$Y$21),(G125=$Y$24),(G125=$Y$37)),"PRECISER","")</f>
        <v/>
      </c>
      <c r="H127" s="168"/>
      <c r="I127" s="169" t="str">
        <f>IF(OR((I125=$Y$21),(I125=$Y$24),(I125=$Y$37)),"PRECISER","")</f>
        <v/>
      </c>
      <c r="J127" s="168"/>
      <c r="K127" s="169" t="str">
        <f>IF(OR((K125=$Y$21),(K125=$Y$24),(K125=$Y$37)),"PRECISER","")</f>
        <v/>
      </c>
      <c r="L127" s="168"/>
      <c r="M127" s="169" t="str">
        <f>IF(OR((M125=$Y$21),(M125=$Y$24),(M125=$Y$37)),"PRECISER","")</f>
        <v/>
      </c>
      <c r="N127" s="168"/>
      <c r="O127" s="169" t="str">
        <f>IF(OR((O125=$Y$21),(O125=$Y$24),(O125=$Y$37)),"PRECISER","")</f>
        <v/>
      </c>
      <c r="P127" s="168"/>
      <c r="Q127" s="169" t="str">
        <f>IF(OR((Q125=$Y$21),(Q125=$Y$24),(Q125=$Y$37)),"PRECISER","")</f>
        <v/>
      </c>
      <c r="R127" s="168"/>
      <c r="S127" s="53"/>
      <c r="T127" s="165"/>
      <c r="U127" s="166" t="str">
        <f>IF(F125=$AB$17,"REMPLIR","")</f>
        <v/>
      </c>
      <c r="V127" s="167" t="str">
        <f>IF(F125=$AB$17,"REMPLIR","")</f>
        <v/>
      </c>
      <c r="W127" s="52"/>
      <c r="X127" s="140"/>
      <c r="Y127" s="140"/>
      <c r="Z127" s="140"/>
      <c r="AA127" s="140"/>
    </row>
    <row r="128" spans="1:27" ht="17.25" customHeight="1" thickTop="1" thickBot="1">
      <c r="A128" s="49"/>
      <c r="B128" s="65"/>
      <c r="C128" s="284"/>
      <c r="D128" s="59"/>
      <c r="E128" s="59"/>
      <c r="F128" s="184"/>
      <c r="G128" s="185"/>
      <c r="H128" s="39"/>
      <c r="I128" s="185"/>
      <c r="J128" s="39"/>
      <c r="K128" s="185"/>
      <c r="L128" s="39"/>
      <c r="M128" s="185"/>
      <c r="N128" s="39"/>
      <c r="O128" s="185"/>
      <c r="P128" s="39"/>
      <c r="Q128" s="185"/>
      <c r="R128" s="39"/>
      <c r="S128" s="40"/>
      <c r="T128" s="41"/>
      <c r="U128" s="186"/>
      <c r="V128" s="187"/>
      <c r="W128" s="51"/>
      <c r="X128" s="140"/>
      <c r="Y128" s="140"/>
      <c r="Z128" s="140"/>
      <c r="AA128" s="140"/>
    </row>
    <row r="129" spans="1:27" ht="17.25" customHeight="1" thickTop="1" thickBot="1">
      <c r="A129" s="191"/>
      <c r="B129" s="65"/>
      <c r="C129" s="188" t="s">
        <v>255</v>
      </c>
      <c r="D129" s="265" t="s">
        <v>243</v>
      </c>
      <c r="E129" s="266"/>
      <c r="F129" s="266"/>
      <c r="G129" s="266"/>
      <c r="H129" s="266"/>
      <c r="I129" s="266"/>
      <c r="J129" s="266"/>
      <c r="K129" s="266"/>
      <c r="L129" s="266"/>
      <c r="M129" s="266"/>
      <c r="N129" s="266"/>
      <c r="O129" s="266"/>
      <c r="P129" s="266"/>
      <c r="Q129" s="266"/>
      <c r="R129" s="266"/>
      <c r="S129" s="266"/>
      <c r="T129" s="266"/>
      <c r="U129" s="266"/>
      <c r="V129" s="267"/>
      <c r="W129" s="51"/>
      <c r="X129" s="140"/>
      <c r="Y129" s="140"/>
      <c r="Z129" s="140"/>
      <c r="AA129" s="140"/>
    </row>
    <row r="130" spans="1:27" ht="3" customHeight="1" thickTop="1" thickBot="1">
      <c r="A130" s="192"/>
      <c r="B130" s="66"/>
      <c r="C130" s="42"/>
      <c r="D130" s="42"/>
      <c r="E130" s="42"/>
      <c r="F130" s="163"/>
      <c r="G130" s="43"/>
      <c r="H130" s="44"/>
      <c r="I130" s="43"/>
      <c r="J130" s="44"/>
      <c r="K130" s="43"/>
      <c r="L130" s="44"/>
      <c r="M130" s="43"/>
      <c r="N130" s="44"/>
      <c r="O130" s="43"/>
      <c r="P130" s="44"/>
      <c r="Q130" s="43"/>
      <c r="R130" s="44"/>
      <c r="S130" s="45"/>
      <c r="T130" s="46"/>
      <c r="U130" s="47"/>
      <c r="V130" s="48"/>
      <c r="W130" s="175"/>
      <c r="X130" s="140"/>
      <c r="Y130" s="140"/>
      <c r="Z130" s="140"/>
      <c r="AA130" s="140"/>
    </row>
    <row r="131" spans="1:27" ht="4.5" customHeight="1" thickTop="1" thickBot="1">
      <c r="A131" s="193"/>
      <c r="B131" s="194"/>
      <c r="C131" s="195"/>
      <c r="D131" s="195"/>
      <c r="E131" s="195"/>
      <c r="F131" s="195"/>
      <c r="G131" s="196"/>
      <c r="H131" s="197"/>
      <c r="I131" s="196"/>
      <c r="J131" s="197"/>
      <c r="K131" s="196"/>
      <c r="L131" s="197"/>
      <c r="M131" s="196"/>
      <c r="N131" s="197"/>
      <c r="O131" s="196"/>
      <c r="P131" s="197"/>
      <c r="Q131" s="196"/>
      <c r="R131" s="197"/>
      <c r="S131" s="198"/>
      <c r="T131" s="199"/>
      <c r="U131" s="199"/>
      <c r="V131" s="199"/>
      <c r="W131" s="200"/>
      <c r="X131" s="140"/>
      <c r="Y131" s="140"/>
      <c r="Z131" s="140"/>
      <c r="AA131" s="140"/>
    </row>
    <row r="132" spans="1:27" ht="17.25" customHeight="1" thickTop="1" thickBot="1">
      <c r="A132" s="26" t="s">
        <v>93</v>
      </c>
      <c r="B132" s="64"/>
      <c r="C132" s="32"/>
      <c r="D132" s="32"/>
      <c r="E132" s="32"/>
      <c r="F132" s="32"/>
      <c r="G132" s="33"/>
      <c r="H132" s="34"/>
      <c r="I132" s="33"/>
      <c r="J132" s="34"/>
      <c r="K132" s="33"/>
      <c r="L132" s="34"/>
      <c r="M132" s="33"/>
      <c r="N132" s="34"/>
      <c r="O132" s="33"/>
      <c r="P132" s="34"/>
      <c r="Q132" s="33"/>
      <c r="R132" s="34"/>
      <c r="S132" s="33"/>
      <c r="T132" s="33"/>
      <c r="U132" s="50"/>
      <c r="V132" s="50"/>
      <c r="W132" s="174"/>
      <c r="X132" s="140"/>
      <c r="Y132" s="1"/>
      <c r="Z132" s="1"/>
      <c r="AA132" s="1"/>
    </row>
    <row r="133" spans="1:27" ht="17.25" customHeight="1" thickTop="1" thickBot="1">
      <c r="A133" s="31" t="s">
        <v>68</v>
      </c>
      <c r="B133" s="139"/>
      <c r="C133" s="36"/>
      <c r="D133" s="256">
        <v>1</v>
      </c>
      <c r="E133" s="257"/>
      <c r="F133" s="55"/>
      <c r="G133" s="56"/>
      <c r="H133" s="37"/>
      <c r="I133" s="56"/>
      <c r="J133" s="37"/>
      <c r="K133" s="56"/>
      <c r="L133" s="37"/>
      <c r="M133" s="56"/>
      <c r="N133" s="37"/>
      <c r="O133" s="56"/>
      <c r="P133" s="37"/>
      <c r="Q133" s="56"/>
      <c r="R133" s="38"/>
      <c r="S133" s="164" t="str">
        <f>IF(H133+J133+L133+N133+P133+R133&lt;&gt;0,H133+J133+L133+N133+P133+R133,"")</f>
        <v/>
      </c>
      <c r="T133" s="35"/>
      <c r="U133" s="41"/>
      <c r="V133" s="41"/>
      <c r="W133" s="51"/>
      <c r="X133" s="140"/>
      <c r="Y133" s="1"/>
      <c r="Z133" s="1"/>
      <c r="AA133" s="1"/>
    </row>
    <row r="134" spans="1:27" ht="17.25" customHeight="1" thickTop="1" thickBot="1">
      <c r="A134" s="57"/>
      <c r="B134" s="58"/>
      <c r="C134" s="59"/>
      <c r="D134" s="59"/>
      <c r="E134" s="258"/>
      <c r="F134" s="59"/>
      <c r="G134" s="142" t="str">
        <f>IF(G133="","",(VLOOKUP(G133,$Y$17:$Z$40,2,FALSE)))</f>
        <v/>
      </c>
      <c r="H134" s="60"/>
      <c r="I134" s="142" t="str">
        <f>IF(I133="","",(VLOOKUP(I133,$Y$17:$Z$40,2,FALSE)))</f>
        <v/>
      </c>
      <c r="J134" s="60"/>
      <c r="K134" s="142" t="str">
        <f>IF(K133="","",(VLOOKUP(K133,$Y$17:$Z$40,2,FALSE)))</f>
        <v/>
      </c>
      <c r="L134" s="61"/>
      <c r="M134" s="142" t="str">
        <f>IF(M133="","",(VLOOKUP(M133,$Y$17:$Z$40,2,FALSE)))</f>
        <v/>
      </c>
      <c r="N134" s="60"/>
      <c r="O134" s="142" t="str">
        <f>IF(O133="","",(VLOOKUP(O133,$Y$17:$Z$40,2,FALSE)))</f>
        <v/>
      </c>
      <c r="P134" s="60"/>
      <c r="Q134" s="142" t="str">
        <f>IF(Q133="","",(VLOOKUP(Q133,$Y$17:$Z$40,2,FALSE)))</f>
        <v/>
      </c>
      <c r="R134" s="60"/>
      <c r="S134" s="159"/>
      <c r="T134" s="62"/>
      <c r="U134" s="62"/>
      <c r="V134" s="62"/>
      <c r="W134" s="63"/>
      <c r="X134" s="140"/>
      <c r="Y134" s="1"/>
      <c r="Z134" s="1"/>
      <c r="AA134" s="1"/>
    </row>
    <row r="135" spans="1:27" ht="17.25" customHeight="1" thickTop="1" thickBot="1">
      <c r="A135" s="54"/>
      <c r="B135" s="171"/>
      <c r="C135" s="172" t="str">
        <f>IF(C133&lt;&gt;$X$27,"","PRECISER")</f>
        <v/>
      </c>
      <c r="D135" s="59"/>
      <c r="E135" s="59"/>
      <c r="F135" s="170" t="str">
        <f>IF(F133=$AB$23,"PRECISER","")</f>
        <v/>
      </c>
      <c r="G135" s="169" t="str">
        <f>IF(OR((G133=$Y$21),(G133=$Y$24),(G133=$Y$37)),"PRECISER","")</f>
        <v/>
      </c>
      <c r="H135" s="168"/>
      <c r="I135" s="169" t="str">
        <f>IF(OR((I133=$Y$21),(I133=$Y$24),(I133=$Y$37)),"PRECISER","")</f>
        <v/>
      </c>
      <c r="J135" s="168"/>
      <c r="K135" s="169" t="str">
        <f>IF(OR((K133=$Y$21),(K133=$Y$24),(K133=$Y$37)),"PRECISER","")</f>
        <v/>
      </c>
      <c r="L135" s="168"/>
      <c r="M135" s="169" t="str">
        <f>IF(OR((M133=$Y$21),(M133=$Y$24),(M133=$Y$37)),"PRECISER","")</f>
        <v/>
      </c>
      <c r="N135" s="168"/>
      <c r="O135" s="169" t="str">
        <f>IF(OR((O133=$Y$21),(O133=$Y$24),(O133=$Y$37)),"PRECISER","")</f>
        <v/>
      </c>
      <c r="P135" s="168"/>
      <c r="Q135" s="169" t="str">
        <f>IF(OR((Q133=$Y$21),(Q133=$Y$24),(Q133=$Y$37)),"PRECISER","")</f>
        <v/>
      </c>
      <c r="R135" s="168"/>
      <c r="S135" s="53"/>
      <c r="T135" s="165"/>
      <c r="U135" s="166" t="str">
        <f>IF(F133=$AB$17,"REMPLIR","")</f>
        <v/>
      </c>
      <c r="V135" s="167" t="str">
        <f>IF(F133=$AB$17,"REMPLIR","")</f>
        <v/>
      </c>
      <c r="W135" s="52"/>
      <c r="X135" s="140"/>
      <c r="Y135" s="140"/>
      <c r="Z135" s="140"/>
      <c r="AA135" s="140"/>
    </row>
    <row r="136" spans="1:27" ht="17.25" customHeight="1" thickTop="1" thickBot="1">
      <c r="A136" s="49"/>
      <c r="B136" s="65"/>
      <c r="C136" s="284"/>
      <c r="D136" s="59"/>
      <c r="E136" s="59"/>
      <c r="F136" s="184"/>
      <c r="G136" s="185"/>
      <c r="H136" s="39"/>
      <c r="I136" s="185"/>
      <c r="J136" s="39"/>
      <c r="K136" s="185"/>
      <c r="L136" s="39"/>
      <c r="M136" s="185"/>
      <c r="N136" s="39"/>
      <c r="O136" s="185"/>
      <c r="P136" s="39"/>
      <c r="Q136" s="185"/>
      <c r="R136" s="39"/>
      <c r="S136" s="40"/>
      <c r="T136" s="41"/>
      <c r="U136" s="186"/>
      <c r="V136" s="187"/>
      <c r="W136" s="51"/>
      <c r="X136" s="140"/>
      <c r="Y136" s="140"/>
      <c r="Z136" s="140"/>
      <c r="AA136" s="140"/>
    </row>
    <row r="137" spans="1:27" ht="17.25" customHeight="1" thickTop="1" thickBot="1">
      <c r="A137" s="191"/>
      <c r="B137" s="65"/>
      <c r="C137" s="188" t="s">
        <v>255</v>
      </c>
      <c r="D137" s="265" t="s">
        <v>243</v>
      </c>
      <c r="E137" s="266"/>
      <c r="F137" s="266"/>
      <c r="G137" s="266"/>
      <c r="H137" s="266"/>
      <c r="I137" s="266"/>
      <c r="J137" s="266"/>
      <c r="K137" s="266"/>
      <c r="L137" s="266"/>
      <c r="M137" s="266"/>
      <c r="N137" s="266"/>
      <c r="O137" s="266"/>
      <c r="P137" s="266"/>
      <c r="Q137" s="266"/>
      <c r="R137" s="266"/>
      <c r="S137" s="266"/>
      <c r="T137" s="266"/>
      <c r="U137" s="266"/>
      <c r="V137" s="267"/>
      <c r="W137" s="51"/>
      <c r="X137" s="140"/>
      <c r="Y137" s="140"/>
      <c r="Z137" s="140"/>
      <c r="AA137" s="140"/>
    </row>
    <row r="138" spans="1:27" ht="3" customHeight="1" thickTop="1" thickBot="1">
      <c r="A138" s="192"/>
      <c r="B138" s="66"/>
      <c r="C138" s="42"/>
      <c r="D138" s="42"/>
      <c r="E138" s="42"/>
      <c r="F138" s="163"/>
      <c r="G138" s="43"/>
      <c r="H138" s="44"/>
      <c r="I138" s="43"/>
      <c r="J138" s="44"/>
      <c r="K138" s="43"/>
      <c r="L138" s="44"/>
      <c r="M138" s="43"/>
      <c r="N138" s="44"/>
      <c r="O138" s="43"/>
      <c r="P138" s="44"/>
      <c r="Q138" s="43"/>
      <c r="R138" s="44"/>
      <c r="S138" s="45"/>
      <c r="T138" s="46"/>
      <c r="U138" s="47"/>
      <c r="V138" s="48"/>
      <c r="W138" s="175"/>
      <c r="X138" s="140"/>
      <c r="Y138" s="140"/>
      <c r="Z138" s="140"/>
      <c r="AA138" s="140"/>
    </row>
    <row r="139" spans="1:27" ht="4.5" customHeight="1" thickTop="1" thickBot="1">
      <c r="A139" s="193"/>
      <c r="B139" s="194"/>
      <c r="C139" s="195"/>
      <c r="D139" s="195"/>
      <c r="E139" s="195"/>
      <c r="F139" s="195"/>
      <c r="G139" s="196"/>
      <c r="H139" s="197"/>
      <c r="I139" s="196"/>
      <c r="J139" s="197"/>
      <c r="K139" s="196"/>
      <c r="L139" s="197"/>
      <c r="M139" s="196"/>
      <c r="N139" s="197"/>
      <c r="O139" s="196"/>
      <c r="P139" s="197"/>
      <c r="Q139" s="196"/>
      <c r="R139" s="197"/>
      <c r="S139" s="198"/>
      <c r="T139" s="199"/>
      <c r="U139" s="199"/>
      <c r="V139" s="199"/>
      <c r="W139" s="200"/>
      <c r="X139" s="140"/>
      <c r="Y139" s="140"/>
      <c r="Z139" s="140"/>
      <c r="AA139" s="140"/>
    </row>
    <row r="140" spans="1:27" ht="17.25" customHeight="1" thickTop="1" thickBot="1">
      <c r="A140" s="26" t="s">
        <v>94</v>
      </c>
      <c r="B140" s="64"/>
      <c r="C140" s="32"/>
      <c r="D140" s="32"/>
      <c r="E140" s="32"/>
      <c r="F140" s="32"/>
      <c r="G140" s="33"/>
      <c r="H140" s="34"/>
      <c r="I140" s="33"/>
      <c r="J140" s="34"/>
      <c r="K140" s="33"/>
      <c r="L140" s="34"/>
      <c r="M140" s="33"/>
      <c r="N140" s="34"/>
      <c r="O140" s="33"/>
      <c r="P140" s="34"/>
      <c r="Q140" s="33"/>
      <c r="R140" s="34"/>
      <c r="S140" s="33"/>
      <c r="T140" s="33"/>
      <c r="U140" s="50"/>
      <c r="V140" s="50"/>
      <c r="W140" s="174"/>
      <c r="X140" s="140"/>
      <c r="Y140" s="1"/>
      <c r="Z140" s="1"/>
      <c r="AA140" s="1"/>
    </row>
    <row r="141" spans="1:27" ht="17.25" customHeight="1" thickTop="1" thickBot="1">
      <c r="A141" s="31" t="s">
        <v>68</v>
      </c>
      <c r="B141" s="139"/>
      <c r="C141" s="36"/>
      <c r="D141" s="256">
        <v>1</v>
      </c>
      <c r="E141" s="257"/>
      <c r="F141" s="55"/>
      <c r="G141" s="56"/>
      <c r="H141" s="37"/>
      <c r="I141" s="56"/>
      <c r="J141" s="37"/>
      <c r="K141" s="56"/>
      <c r="L141" s="37"/>
      <c r="M141" s="56"/>
      <c r="N141" s="37"/>
      <c r="O141" s="56"/>
      <c r="P141" s="37"/>
      <c r="Q141" s="56"/>
      <c r="R141" s="38"/>
      <c r="S141" s="164" t="str">
        <f>IF(H141+J141+L141+N141+P141+R141&lt;&gt;0,H141+J141+L141+N141+P141+R141,"")</f>
        <v/>
      </c>
      <c r="T141" s="35"/>
      <c r="U141" s="41"/>
      <c r="V141" s="41"/>
      <c r="W141" s="51"/>
      <c r="X141" s="140"/>
      <c r="Y141" s="1"/>
      <c r="Z141" s="1"/>
      <c r="AA141" s="1"/>
    </row>
    <row r="142" spans="1:27" ht="17.25" customHeight="1" thickTop="1" thickBot="1">
      <c r="A142" s="57"/>
      <c r="B142" s="58"/>
      <c r="C142" s="59"/>
      <c r="D142" s="59"/>
      <c r="E142" s="258"/>
      <c r="F142" s="59"/>
      <c r="G142" s="142" t="str">
        <f>IF(G141="","",(VLOOKUP(G141,$Y$17:$Z$40,2,FALSE)))</f>
        <v/>
      </c>
      <c r="H142" s="60"/>
      <c r="I142" s="142" t="str">
        <f>IF(I141="","",(VLOOKUP(I141,$Y$17:$Z$40,2,FALSE)))</f>
        <v/>
      </c>
      <c r="J142" s="60"/>
      <c r="K142" s="142" t="str">
        <f>IF(K141="","",(VLOOKUP(K141,$Y$17:$Z$40,2,FALSE)))</f>
        <v/>
      </c>
      <c r="L142" s="61"/>
      <c r="M142" s="142" t="str">
        <f>IF(M141="","",(VLOOKUP(M141,$Y$17:$Z$40,2,FALSE)))</f>
        <v/>
      </c>
      <c r="N142" s="60"/>
      <c r="O142" s="142" t="str">
        <f>IF(O141="","",(VLOOKUP(O141,$Y$17:$Z$40,2,FALSE)))</f>
        <v/>
      </c>
      <c r="P142" s="60"/>
      <c r="Q142" s="142" t="str">
        <f>IF(Q141="","",(VLOOKUP(Q141,$Y$17:$Z$40,2,FALSE)))</f>
        <v/>
      </c>
      <c r="R142" s="60"/>
      <c r="S142" s="159"/>
      <c r="T142" s="62"/>
      <c r="U142" s="62"/>
      <c r="V142" s="62"/>
      <c r="W142" s="63"/>
      <c r="X142" s="140"/>
      <c r="Y142" s="1"/>
      <c r="Z142" s="1"/>
      <c r="AA142" s="1"/>
    </row>
    <row r="143" spans="1:27" ht="17.25" customHeight="1" thickTop="1" thickBot="1">
      <c r="A143" s="54"/>
      <c r="B143" s="171"/>
      <c r="C143" s="172" t="str">
        <f>IF(C141&lt;&gt;$X$27,"","PRECISER")</f>
        <v/>
      </c>
      <c r="D143" s="59"/>
      <c r="E143" s="59"/>
      <c r="F143" s="170" t="str">
        <f>IF(F141=$AB$23,"PRECISER","")</f>
        <v/>
      </c>
      <c r="G143" s="169" t="str">
        <f>IF(OR((G141=$Y$21),(G141=$Y$24),(G141=$Y$37)),"PRECISER","")</f>
        <v/>
      </c>
      <c r="H143" s="168"/>
      <c r="I143" s="169" t="str">
        <f>IF(OR((I141=$Y$21),(I141=$Y$24),(I141=$Y$37)),"PRECISER","")</f>
        <v/>
      </c>
      <c r="J143" s="168"/>
      <c r="K143" s="169" t="str">
        <f>IF(OR((K141=$Y$21),(K141=$Y$24),(K141=$Y$37)),"PRECISER","")</f>
        <v/>
      </c>
      <c r="L143" s="168"/>
      <c r="M143" s="169" t="str">
        <f>IF(OR((M141=$Y$21),(M141=$Y$24),(M141=$Y$37)),"PRECISER","")</f>
        <v/>
      </c>
      <c r="N143" s="168"/>
      <c r="O143" s="169" t="str">
        <f>IF(OR((O141=$Y$21),(O141=$Y$24),(O141=$Y$37)),"PRECISER","")</f>
        <v/>
      </c>
      <c r="P143" s="168"/>
      <c r="Q143" s="169" t="str">
        <f>IF(OR((Q141=$Y$21),(Q141=$Y$24),(Q141=$Y$37)),"PRECISER","")</f>
        <v/>
      </c>
      <c r="R143" s="168"/>
      <c r="S143" s="53"/>
      <c r="T143" s="165"/>
      <c r="U143" s="166" t="str">
        <f>IF(F141=$AB$17,"REMPLIR","")</f>
        <v/>
      </c>
      <c r="V143" s="167" t="str">
        <f>IF(F141=$AB$17,"REMPLIR","")</f>
        <v/>
      </c>
      <c r="W143" s="52"/>
      <c r="X143" s="140"/>
      <c r="Y143" s="140"/>
      <c r="Z143" s="140"/>
      <c r="AA143" s="140"/>
    </row>
    <row r="144" spans="1:27" ht="17.25" customHeight="1" thickTop="1" thickBot="1">
      <c r="A144" s="49"/>
      <c r="B144" s="65"/>
      <c r="C144" s="284"/>
      <c r="D144" s="59"/>
      <c r="E144" s="59"/>
      <c r="F144" s="184"/>
      <c r="G144" s="185"/>
      <c r="H144" s="39"/>
      <c r="I144" s="185"/>
      <c r="J144" s="39"/>
      <c r="K144" s="185"/>
      <c r="L144" s="39"/>
      <c r="M144" s="185"/>
      <c r="N144" s="39"/>
      <c r="O144" s="185"/>
      <c r="P144" s="39"/>
      <c r="Q144" s="185"/>
      <c r="R144" s="39"/>
      <c r="S144" s="40"/>
      <c r="T144" s="41"/>
      <c r="U144" s="186"/>
      <c r="V144" s="187"/>
      <c r="W144" s="51"/>
      <c r="X144" s="140"/>
      <c r="Y144" s="140"/>
      <c r="Z144" s="140"/>
      <c r="AA144" s="140"/>
    </row>
    <row r="145" spans="1:27" ht="17.25" customHeight="1" thickTop="1" thickBot="1">
      <c r="A145" s="191"/>
      <c r="B145" s="65"/>
      <c r="C145" s="188" t="s">
        <v>255</v>
      </c>
      <c r="D145" s="265" t="s">
        <v>243</v>
      </c>
      <c r="E145" s="266"/>
      <c r="F145" s="266"/>
      <c r="G145" s="266"/>
      <c r="H145" s="266"/>
      <c r="I145" s="266"/>
      <c r="J145" s="266"/>
      <c r="K145" s="266"/>
      <c r="L145" s="266"/>
      <c r="M145" s="266"/>
      <c r="N145" s="266"/>
      <c r="O145" s="266"/>
      <c r="P145" s="266"/>
      <c r="Q145" s="266"/>
      <c r="R145" s="266"/>
      <c r="S145" s="266"/>
      <c r="T145" s="266"/>
      <c r="U145" s="266"/>
      <c r="V145" s="267"/>
      <c r="W145" s="51"/>
      <c r="X145" s="140"/>
      <c r="Y145" s="140"/>
      <c r="Z145" s="140"/>
      <c r="AA145" s="140"/>
    </row>
    <row r="146" spans="1:27" ht="3" customHeight="1" thickTop="1" thickBot="1">
      <c r="A146" s="192"/>
      <c r="B146" s="66"/>
      <c r="C146" s="42"/>
      <c r="D146" s="42"/>
      <c r="E146" s="42"/>
      <c r="F146" s="163"/>
      <c r="G146" s="43"/>
      <c r="H146" s="44"/>
      <c r="I146" s="43"/>
      <c r="J146" s="44"/>
      <c r="K146" s="43"/>
      <c r="L146" s="44"/>
      <c r="M146" s="43"/>
      <c r="N146" s="44"/>
      <c r="O146" s="43"/>
      <c r="P146" s="44"/>
      <c r="Q146" s="43"/>
      <c r="R146" s="44"/>
      <c r="S146" s="45"/>
      <c r="T146" s="46"/>
      <c r="U146" s="47"/>
      <c r="V146" s="48"/>
      <c r="W146" s="175"/>
      <c r="X146" s="140"/>
      <c r="Y146" s="140"/>
      <c r="Z146" s="140"/>
      <c r="AA146" s="140"/>
    </row>
    <row r="147" spans="1:27" ht="4.5" customHeight="1" thickTop="1" thickBot="1">
      <c r="A147" s="193"/>
      <c r="B147" s="194"/>
      <c r="C147" s="195"/>
      <c r="D147" s="195"/>
      <c r="E147" s="195"/>
      <c r="F147" s="195"/>
      <c r="G147" s="196"/>
      <c r="H147" s="197"/>
      <c r="I147" s="196"/>
      <c r="J147" s="197"/>
      <c r="K147" s="196"/>
      <c r="L147" s="197"/>
      <c r="M147" s="196"/>
      <c r="N147" s="197"/>
      <c r="O147" s="196"/>
      <c r="P147" s="197"/>
      <c r="Q147" s="196"/>
      <c r="R147" s="197"/>
      <c r="S147" s="198"/>
      <c r="T147" s="199"/>
      <c r="U147" s="199"/>
      <c r="V147" s="199"/>
      <c r="W147" s="200"/>
      <c r="X147" s="140"/>
      <c r="Y147" s="140"/>
      <c r="Z147" s="140"/>
      <c r="AA147" s="140"/>
    </row>
    <row r="148" spans="1:27" ht="17.25" customHeight="1" thickTop="1" thickBot="1">
      <c r="A148" s="26" t="s">
        <v>95</v>
      </c>
      <c r="B148" s="64"/>
      <c r="C148" s="32"/>
      <c r="D148" s="32"/>
      <c r="E148" s="32"/>
      <c r="F148" s="32"/>
      <c r="G148" s="33"/>
      <c r="H148" s="34"/>
      <c r="I148" s="33"/>
      <c r="J148" s="34"/>
      <c r="K148" s="33"/>
      <c r="L148" s="34"/>
      <c r="M148" s="33"/>
      <c r="N148" s="34"/>
      <c r="O148" s="33"/>
      <c r="P148" s="34"/>
      <c r="Q148" s="33"/>
      <c r="R148" s="34"/>
      <c r="S148" s="33"/>
      <c r="T148" s="33"/>
      <c r="U148" s="50"/>
      <c r="V148" s="50"/>
      <c r="W148" s="174"/>
      <c r="X148" s="140"/>
      <c r="Y148" s="1"/>
      <c r="Z148" s="1"/>
      <c r="AA148" s="1"/>
    </row>
    <row r="149" spans="1:27" ht="17.25" customHeight="1" thickTop="1" thickBot="1">
      <c r="A149" s="31" t="s">
        <v>68</v>
      </c>
      <c r="B149" s="139"/>
      <c r="C149" s="36"/>
      <c r="D149" s="256">
        <v>1</v>
      </c>
      <c r="E149" s="257"/>
      <c r="F149" s="55"/>
      <c r="G149" s="56"/>
      <c r="H149" s="37"/>
      <c r="I149" s="56"/>
      <c r="J149" s="37"/>
      <c r="K149" s="56"/>
      <c r="L149" s="37"/>
      <c r="M149" s="56"/>
      <c r="N149" s="37"/>
      <c r="O149" s="56"/>
      <c r="P149" s="37"/>
      <c r="Q149" s="56"/>
      <c r="R149" s="38"/>
      <c r="S149" s="164" t="str">
        <f>IF(H149+J149+L149+N149+P149+R149&lt;&gt;0,H149+J149+L149+N149+P149+R149,"")</f>
        <v/>
      </c>
      <c r="T149" s="35"/>
      <c r="U149" s="41"/>
      <c r="V149" s="41"/>
      <c r="W149" s="51"/>
      <c r="X149" s="140"/>
      <c r="Y149" s="1"/>
      <c r="Z149" s="1"/>
      <c r="AA149" s="1"/>
    </row>
    <row r="150" spans="1:27" ht="17.25" customHeight="1" thickTop="1" thickBot="1">
      <c r="A150" s="57"/>
      <c r="B150" s="58"/>
      <c r="C150" s="59"/>
      <c r="D150" s="59"/>
      <c r="E150" s="258"/>
      <c r="F150" s="59"/>
      <c r="G150" s="142" t="str">
        <f>IF(G149="","",(VLOOKUP(G149,$Y$17:$Z$40,2,FALSE)))</f>
        <v/>
      </c>
      <c r="H150" s="60"/>
      <c r="I150" s="142" t="str">
        <f>IF(I149="","",(VLOOKUP(I149,$Y$17:$Z$40,2,FALSE)))</f>
        <v/>
      </c>
      <c r="J150" s="60"/>
      <c r="K150" s="142" t="str">
        <f>IF(K149="","",(VLOOKUP(K149,$Y$17:$Z$40,2,FALSE)))</f>
        <v/>
      </c>
      <c r="L150" s="61"/>
      <c r="M150" s="142" t="str">
        <f>IF(M149="","",(VLOOKUP(M149,$Y$17:$Z$40,2,FALSE)))</f>
        <v/>
      </c>
      <c r="N150" s="60"/>
      <c r="O150" s="142" t="str">
        <f>IF(O149="","",(VLOOKUP(O149,$Y$17:$Z$40,2,FALSE)))</f>
        <v/>
      </c>
      <c r="P150" s="60"/>
      <c r="Q150" s="142" t="str">
        <f>IF(Q149="","",(VLOOKUP(Q149,$Y$17:$Z$40,2,FALSE)))</f>
        <v/>
      </c>
      <c r="R150" s="60"/>
      <c r="S150" s="159"/>
      <c r="T150" s="62"/>
      <c r="U150" s="62"/>
      <c r="V150" s="62"/>
      <c r="W150" s="63"/>
      <c r="X150" s="140"/>
      <c r="Y150" s="1"/>
      <c r="Z150" s="1"/>
      <c r="AA150" s="1"/>
    </row>
    <row r="151" spans="1:27" ht="17.25" customHeight="1" thickTop="1" thickBot="1">
      <c r="A151" s="54"/>
      <c r="B151" s="171"/>
      <c r="C151" s="172" t="str">
        <f>IF(C149&lt;&gt;$X$27,"","PRECISER")</f>
        <v/>
      </c>
      <c r="D151" s="59"/>
      <c r="E151" s="59"/>
      <c r="F151" s="170" t="str">
        <f>IF(F149=$AB$23,"PRECISER","")</f>
        <v/>
      </c>
      <c r="G151" s="169" t="str">
        <f>IF(OR((G149=$Y$21),(G149=$Y$24),(G149=$Y$37)),"PRECISER","")</f>
        <v/>
      </c>
      <c r="H151" s="168"/>
      <c r="I151" s="169" t="str">
        <f>IF(OR((I149=$Y$21),(I149=$Y$24),(I149=$Y$37)),"PRECISER","")</f>
        <v/>
      </c>
      <c r="J151" s="168"/>
      <c r="K151" s="169" t="str">
        <f>IF(OR((K149=$Y$21),(K149=$Y$24),(K149=$Y$37)),"PRECISER","")</f>
        <v/>
      </c>
      <c r="L151" s="168"/>
      <c r="M151" s="169" t="str">
        <f>IF(OR((M149=$Y$21),(M149=$Y$24),(M149=$Y$37)),"PRECISER","")</f>
        <v/>
      </c>
      <c r="N151" s="168"/>
      <c r="O151" s="169" t="str">
        <f>IF(OR((O149=$Y$21),(O149=$Y$24),(O149=$Y$37)),"PRECISER","")</f>
        <v/>
      </c>
      <c r="P151" s="168"/>
      <c r="Q151" s="169" t="str">
        <f>IF(OR((Q149=$Y$21),(Q149=$Y$24),(Q149=$Y$37)),"PRECISER","")</f>
        <v/>
      </c>
      <c r="R151" s="168"/>
      <c r="S151" s="53"/>
      <c r="T151" s="165"/>
      <c r="U151" s="166" t="str">
        <f>IF(F149=$AB$17,"REMPLIR","")</f>
        <v/>
      </c>
      <c r="V151" s="167" t="str">
        <f>IF(F149=$AB$17,"REMPLIR","")</f>
        <v/>
      </c>
      <c r="W151" s="52"/>
      <c r="X151" s="140"/>
      <c r="Y151" s="140"/>
      <c r="Z151" s="140"/>
      <c r="AA151" s="140"/>
    </row>
    <row r="152" spans="1:27" ht="17.25" customHeight="1" thickTop="1" thickBot="1">
      <c r="A152" s="49"/>
      <c r="B152" s="65"/>
      <c r="C152" s="284"/>
      <c r="D152" s="59"/>
      <c r="E152" s="59"/>
      <c r="F152" s="184"/>
      <c r="G152" s="185"/>
      <c r="H152" s="39"/>
      <c r="I152" s="185"/>
      <c r="J152" s="39"/>
      <c r="K152" s="185"/>
      <c r="L152" s="39"/>
      <c r="M152" s="185"/>
      <c r="N152" s="39"/>
      <c r="O152" s="185"/>
      <c r="P152" s="39"/>
      <c r="Q152" s="185"/>
      <c r="R152" s="39"/>
      <c r="S152" s="40"/>
      <c r="T152" s="41"/>
      <c r="U152" s="186"/>
      <c r="V152" s="187"/>
      <c r="W152" s="51"/>
      <c r="X152" s="140"/>
      <c r="Y152" s="140"/>
      <c r="Z152" s="140"/>
      <c r="AA152" s="140"/>
    </row>
    <row r="153" spans="1:27" ht="17.25" customHeight="1" thickTop="1" thickBot="1">
      <c r="A153" s="191"/>
      <c r="B153" s="65"/>
      <c r="C153" s="188" t="s">
        <v>255</v>
      </c>
      <c r="D153" s="265" t="s">
        <v>243</v>
      </c>
      <c r="E153" s="266"/>
      <c r="F153" s="266"/>
      <c r="G153" s="266"/>
      <c r="H153" s="266"/>
      <c r="I153" s="266"/>
      <c r="J153" s="266"/>
      <c r="K153" s="266"/>
      <c r="L153" s="266"/>
      <c r="M153" s="266"/>
      <c r="N153" s="266"/>
      <c r="O153" s="266"/>
      <c r="P153" s="266"/>
      <c r="Q153" s="266"/>
      <c r="R153" s="266"/>
      <c r="S153" s="266"/>
      <c r="T153" s="266"/>
      <c r="U153" s="266"/>
      <c r="V153" s="267"/>
      <c r="W153" s="51"/>
      <c r="X153" s="140"/>
      <c r="Y153" s="140"/>
      <c r="Z153" s="140"/>
      <c r="AA153" s="140"/>
    </row>
    <row r="154" spans="1:27" ht="3" customHeight="1" thickTop="1" thickBot="1">
      <c r="A154" s="192"/>
      <c r="B154" s="66"/>
      <c r="C154" s="42"/>
      <c r="D154" s="42"/>
      <c r="E154" s="42"/>
      <c r="F154" s="163"/>
      <c r="G154" s="43"/>
      <c r="H154" s="44"/>
      <c r="I154" s="43"/>
      <c r="J154" s="44"/>
      <c r="K154" s="43"/>
      <c r="L154" s="44"/>
      <c r="M154" s="43"/>
      <c r="N154" s="44"/>
      <c r="O154" s="43"/>
      <c r="P154" s="44"/>
      <c r="Q154" s="43"/>
      <c r="R154" s="44"/>
      <c r="S154" s="45"/>
      <c r="T154" s="46"/>
      <c r="U154" s="47"/>
      <c r="V154" s="48"/>
      <c r="W154" s="175"/>
      <c r="X154" s="140"/>
      <c r="Y154" s="140"/>
      <c r="Z154" s="140"/>
      <c r="AA154" s="140"/>
    </row>
    <row r="155" spans="1:27" ht="4.5" customHeight="1" thickTop="1" thickBot="1">
      <c r="A155" s="193"/>
      <c r="B155" s="194"/>
      <c r="C155" s="195"/>
      <c r="D155" s="195"/>
      <c r="E155" s="195"/>
      <c r="F155" s="195"/>
      <c r="G155" s="196"/>
      <c r="H155" s="197"/>
      <c r="I155" s="196"/>
      <c r="J155" s="197"/>
      <c r="K155" s="196"/>
      <c r="L155" s="197"/>
      <c r="M155" s="196"/>
      <c r="N155" s="197"/>
      <c r="O155" s="196"/>
      <c r="P155" s="197"/>
      <c r="Q155" s="196"/>
      <c r="R155" s="197"/>
      <c r="S155" s="198"/>
      <c r="T155" s="199"/>
      <c r="U155" s="199"/>
      <c r="V155" s="199"/>
      <c r="W155" s="200"/>
      <c r="X155" s="140"/>
      <c r="Y155" s="140"/>
      <c r="Z155" s="140"/>
      <c r="AA155" s="140"/>
    </row>
    <row r="156" spans="1:27" ht="17.25" customHeight="1" thickTop="1" thickBot="1">
      <c r="A156" s="26" t="s">
        <v>96</v>
      </c>
      <c r="B156" s="64"/>
      <c r="C156" s="32"/>
      <c r="D156" s="32"/>
      <c r="E156" s="32"/>
      <c r="F156" s="32"/>
      <c r="G156" s="33"/>
      <c r="H156" s="34"/>
      <c r="I156" s="33"/>
      <c r="J156" s="34"/>
      <c r="K156" s="33"/>
      <c r="L156" s="34"/>
      <c r="M156" s="33"/>
      <c r="N156" s="34"/>
      <c r="O156" s="33"/>
      <c r="P156" s="34"/>
      <c r="Q156" s="33"/>
      <c r="R156" s="34"/>
      <c r="S156" s="33"/>
      <c r="T156" s="33"/>
      <c r="U156" s="50"/>
      <c r="V156" s="50"/>
      <c r="W156" s="174"/>
      <c r="X156" s="140"/>
      <c r="Y156" s="1"/>
      <c r="Z156" s="1"/>
      <c r="AA156" s="1"/>
    </row>
    <row r="157" spans="1:27" ht="17.25" customHeight="1" thickTop="1" thickBot="1">
      <c r="A157" s="31" t="s">
        <v>68</v>
      </c>
      <c r="B157" s="139"/>
      <c r="C157" s="36"/>
      <c r="D157" s="256">
        <v>1</v>
      </c>
      <c r="E157" s="257"/>
      <c r="F157" s="55"/>
      <c r="G157" s="56"/>
      <c r="H157" s="37"/>
      <c r="I157" s="56"/>
      <c r="J157" s="37"/>
      <c r="K157" s="56"/>
      <c r="L157" s="37"/>
      <c r="M157" s="56"/>
      <c r="N157" s="37"/>
      <c r="O157" s="56"/>
      <c r="P157" s="37"/>
      <c r="Q157" s="56"/>
      <c r="R157" s="38"/>
      <c r="S157" s="164" t="str">
        <f>IF(H157+J157+L157+N157+P157+R157&lt;&gt;0,H157+J157+L157+N157+P157+R157,"")</f>
        <v/>
      </c>
      <c r="T157" s="35"/>
      <c r="U157" s="41"/>
      <c r="V157" s="41"/>
      <c r="W157" s="51"/>
      <c r="X157" s="140"/>
      <c r="Y157" s="1"/>
      <c r="Z157" s="1"/>
      <c r="AA157" s="1"/>
    </row>
    <row r="158" spans="1:27" ht="17.25" customHeight="1" thickTop="1" thickBot="1">
      <c r="A158" s="57"/>
      <c r="B158" s="58"/>
      <c r="C158" s="59"/>
      <c r="D158" s="59"/>
      <c r="E158" s="258"/>
      <c r="F158" s="59"/>
      <c r="G158" s="142" t="str">
        <f>IF(G157="","",(VLOOKUP(G157,$Y$17:$Z$40,2,FALSE)))</f>
        <v/>
      </c>
      <c r="H158" s="60"/>
      <c r="I158" s="142" t="str">
        <f>IF(I157="","",(VLOOKUP(I157,$Y$17:$Z$40,2,FALSE)))</f>
        <v/>
      </c>
      <c r="J158" s="60"/>
      <c r="K158" s="142" t="str">
        <f>IF(K157="","",(VLOOKUP(K157,$Y$17:$Z$40,2,FALSE)))</f>
        <v/>
      </c>
      <c r="L158" s="61"/>
      <c r="M158" s="142" t="str">
        <f>IF(M157="","",(VLOOKUP(M157,$Y$17:$Z$40,2,FALSE)))</f>
        <v/>
      </c>
      <c r="N158" s="60"/>
      <c r="O158" s="142" t="str">
        <f>IF(O157="","",(VLOOKUP(O157,$Y$17:$Z$40,2,FALSE)))</f>
        <v/>
      </c>
      <c r="P158" s="60"/>
      <c r="Q158" s="142" t="str">
        <f>IF(Q157="","",(VLOOKUP(Q157,$Y$17:$Z$40,2,FALSE)))</f>
        <v/>
      </c>
      <c r="R158" s="60"/>
      <c r="S158" s="159"/>
      <c r="T158" s="62"/>
      <c r="U158" s="62"/>
      <c r="V158" s="62"/>
      <c r="W158" s="63"/>
      <c r="X158" s="140"/>
      <c r="Y158" s="1"/>
      <c r="Z158" s="1"/>
      <c r="AA158" s="1"/>
    </row>
    <row r="159" spans="1:27" ht="17.25" customHeight="1" thickTop="1" thickBot="1">
      <c r="A159" s="54"/>
      <c r="B159" s="171"/>
      <c r="C159" s="172" t="str">
        <f>IF(C157&lt;&gt;$X$27,"","PRECISER")</f>
        <v/>
      </c>
      <c r="D159" s="59"/>
      <c r="E159" s="59"/>
      <c r="F159" s="170" t="str">
        <f>IF(F157=$AB$23,"PRECISER","")</f>
        <v/>
      </c>
      <c r="G159" s="169" t="str">
        <f>IF(OR((G157=$Y$21),(G157=$Y$24),(G157=$Y$37)),"PRECISER","")</f>
        <v/>
      </c>
      <c r="H159" s="168"/>
      <c r="I159" s="169" t="str">
        <f>IF(OR((I157=$Y$21),(I157=$Y$24),(I157=$Y$37)),"PRECISER","")</f>
        <v/>
      </c>
      <c r="J159" s="168"/>
      <c r="K159" s="169" t="str">
        <f>IF(OR((K157=$Y$21),(K157=$Y$24),(K157=$Y$37)),"PRECISER","")</f>
        <v/>
      </c>
      <c r="L159" s="168"/>
      <c r="M159" s="169" t="str">
        <f>IF(OR((M157=$Y$21),(M157=$Y$24),(M157=$Y$37)),"PRECISER","")</f>
        <v/>
      </c>
      <c r="N159" s="168"/>
      <c r="O159" s="169" t="str">
        <f>IF(OR((O157=$Y$21),(O157=$Y$24),(O157=$Y$37)),"PRECISER","")</f>
        <v/>
      </c>
      <c r="P159" s="168"/>
      <c r="Q159" s="169" t="str">
        <f>IF(OR((Q157=$Y$21),(Q157=$Y$24),(Q157=$Y$37)),"PRECISER","")</f>
        <v/>
      </c>
      <c r="R159" s="168"/>
      <c r="S159" s="53"/>
      <c r="T159" s="165"/>
      <c r="U159" s="166" t="str">
        <f>IF(F157=$AB$17,"REMPLIR","")</f>
        <v/>
      </c>
      <c r="V159" s="167" t="str">
        <f>IF(F157=$AB$17,"REMPLIR","")</f>
        <v/>
      </c>
      <c r="W159" s="52"/>
      <c r="X159" s="140"/>
      <c r="Y159" s="140"/>
      <c r="Z159" s="140"/>
      <c r="AA159" s="140"/>
    </row>
    <row r="160" spans="1:27" ht="17.25" customHeight="1" thickTop="1" thickBot="1">
      <c r="A160" s="49"/>
      <c r="B160" s="65"/>
      <c r="C160" s="284"/>
      <c r="D160" s="59"/>
      <c r="E160" s="59"/>
      <c r="F160" s="184"/>
      <c r="G160" s="185"/>
      <c r="H160" s="39"/>
      <c r="I160" s="185"/>
      <c r="J160" s="39"/>
      <c r="K160" s="185"/>
      <c r="L160" s="39"/>
      <c r="M160" s="185"/>
      <c r="N160" s="39"/>
      <c r="O160" s="185"/>
      <c r="P160" s="39"/>
      <c r="Q160" s="185"/>
      <c r="R160" s="39"/>
      <c r="S160" s="40"/>
      <c r="T160" s="41"/>
      <c r="U160" s="186"/>
      <c r="V160" s="187"/>
      <c r="W160" s="51"/>
      <c r="X160" s="140"/>
      <c r="Y160" s="140"/>
      <c r="Z160" s="140"/>
      <c r="AA160" s="140"/>
    </row>
    <row r="161" spans="1:27" ht="17.25" customHeight="1" thickTop="1" thickBot="1">
      <c r="A161" s="191"/>
      <c r="B161" s="65"/>
      <c r="C161" s="188" t="s">
        <v>255</v>
      </c>
      <c r="D161" s="265" t="s">
        <v>243</v>
      </c>
      <c r="E161" s="266"/>
      <c r="F161" s="266"/>
      <c r="G161" s="266"/>
      <c r="H161" s="266"/>
      <c r="I161" s="266"/>
      <c r="J161" s="266"/>
      <c r="K161" s="266"/>
      <c r="L161" s="266"/>
      <c r="M161" s="266"/>
      <c r="N161" s="266"/>
      <c r="O161" s="266"/>
      <c r="P161" s="266"/>
      <c r="Q161" s="266"/>
      <c r="R161" s="266"/>
      <c r="S161" s="266"/>
      <c r="T161" s="266"/>
      <c r="U161" s="266"/>
      <c r="V161" s="267"/>
      <c r="W161" s="51"/>
      <c r="X161" s="140"/>
      <c r="Y161" s="140"/>
      <c r="Z161" s="140"/>
      <c r="AA161" s="140"/>
    </row>
    <row r="162" spans="1:27" ht="3" customHeight="1" thickTop="1" thickBot="1">
      <c r="A162" s="192"/>
      <c r="B162" s="66"/>
      <c r="C162" s="42"/>
      <c r="D162" s="42"/>
      <c r="E162" s="42"/>
      <c r="F162" s="163"/>
      <c r="G162" s="43"/>
      <c r="H162" s="44"/>
      <c r="I162" s="43"/>
      <c r="J162" s="44"/>
      <c r="K162" s="43"/>
      <c r="L162" s="44"/>
      <c r="M162" s="43"/>
      <c r="N162" s="44"/>
      <c r="O162" s="43"/>
      <c r="P162" s="44"/>
      <c r="Q162" s="43"/>
      <c r="R162" s="44"/>
      <c r="S162" s="45"/>
      <c r="T162" s="46"/>
      <c r="U162" s="47"/>
      <c r="V162" s="48"/>
      <c r="W162" s="175"/>
      <c r="X162" s="140"/>
      <c r="Y162" s="140"/>
      <c r="Z162" s="140"/>
      <c r="AA162" s="140"/>
    </row>
    <row r="163" spans="1:27" ht="4.5" customHeight="1" thickTop="1" thickBot="1">
      <c r="A163" s="193"/>
      <c r="B163" s="194"/>
      <c r="C163" s="195"/>
      <c r="D163" s="195"/>
      <c r="E163" s="195"/>
      <c r="F163" s="195"/>
      <c r="G163" s="196"/>
      <c r="H163" s="197"/>
      <c r="I163" s="196"/>
      <c r="J163" s="197"/>
      <c r="K163" s="196"/>
      <c r="L163" s="197"/>
      <c r="M163" s="196"/>
      <c r="N163" s="197"/>
      <c r="O163" s="196"/>
      <c r="P163" s="197"/>
      <c r="Q163" s="196"/>
      <c r="R163" s="197"/>
      <c r="S163" s="198"/>
      <c r="T163" s="199"/>
      <c r="U163" s="199"/>
      <c r="V163" s="199"/>
      <c r="W163" s="200"/>
      <c r="X163" s="140"/>
      <c r="Y163" s="140"/>
      <c r="Z163" s="140"/>
      <c r="AA163" s="140"/>
    </row>
    <row r="164" spans="1:27" ht="17.25" customHeight="1" thickTop="1" thickBot="1">
      <c r="A164" s="26" t="s">
        <v>97</v>
      </c>
      <c r="B164" s="64"/>
      <c r="C164" s="32"/>
      <c r="D164" s="32"/>
      <c r="E164" s="32"/>
      <c r="F164" s="32"/>
      <c r="G164" s="33"/>
      <c r="H164" s="34"/>
      <c r="I164" s="33"/>
      <c r="J164" s="34"/>
      <c r="K164" s="33"/>
      <c r="L164" s="34"/>
      <c r="M164" s="33"/>
      <c r="N164" s="34"/>
      <c r="O164" s="33"/>
      <c r="P164" s="34"/>
      <c r="Q164" s="33"/>
      <c r="R164" s="34"/>
      <c r="S164" s="33"/>
      <c r="T164" s="33"/>
      <c r="U164" s="50"/>
      <c r="V164" s="50"/>
      <c r="W164" s="174"/>
      <c r="X164" s="140"/>
      <c r="Y164" s="1"/>
      <c r="Z164" s="1"/>
      <c r="AA164" s="1"/>
    </row>
    <row r="165" spans="1:27" ht="17.25" customHeight="1" thickTop="1" thickBot="1">
      <c r="A165" s="31" t="s">
        <v>68</v>
      </c>
      <c r="B165" s="139"/>
      <c r="C165" s="36"/>
      <c r="D165" s="256">
        <v>1</v>
      </c>
      <c r="E165" s="257"/>
      <c r="F165" s="55"/>
      <c r="G165" s="56"/>
      <c r="H165" s="37"/>
      <c r="I165" s="56"/>
      <c r="J165" s="37"/>
      <c r="K165" s="56"/>
      <c r="L165" s="37"/>
      <c r="M165" s="56"/>
      <c r="N165" s="37"/>
      <c r="O165" s="56"/>
      <c r="P165" s="37"/>
      <c r="Q165" s="56"/>
      <c r="R165" s="38"/>
      <c r="S165" s="164" t="str">
        <f>IF(H165+J165+L165+N165+P165+R165&lt;&gt;0,H165+J165+L165+N165+P165+R165,"")</f>
        <v/>
      </c>
      <c r="T165" s="35"/>
      <c r="U165" s="41"/>
      <c r="V165" s="41"/>
      <c r="W165" s="51"/>
      <c r="X165" s="140"/>
      <c r="Y165" s="1"/>
      <c r="Z165" s="1"/>
      <c r="AA165" s="1"/>
    </row>
    <row r="166" spans="1:27" ht="17.25" customHeight="1" thickTop="1" thickBot="1">
      <c r="A166" s="57"/>
      <c r="B166" s="58"/>
      <c r="C166" s="59"/>
      <c r="D166" s="59"/>
      <c r="E166" s="258"/>
      <c r="F166" s="59"/>
      <c r="G166" s="142" t="str">
        <f>IF(G165="","",(VLOOKUP(G165,$Y$17:$Z$40,2,FALSE)))</f>
        <v/>
      </c>
      <c r="H166" s="60"/>
      <c r="I166" s="142" t="str">
        <f>IF(I165="","",(VLOOKUP(I165,$Y$17:$Z$40,2,FALSE)))</f>
        <v/>
      </c>
      <c r="J166" s="60"/>
      <c r="K166" s="142" t="str">
        <f>IF(K165="","",(VLOOKUP(K165,$Y$17:$Z$40,2,FALSE)))</f>
        <v/>
      </c>
      <c r="L166" s="61"/>
      <c r="M166" s="142" t="str">
        <f>IF(M165="","",(VLOOKUP(M165,$Y$17:$Z$40,2,FALSE)))</f>
        <v/>
      </c>
      <c r="N166" s="60"/>
      <c r="O166" s="142" t="str">
        <f>IF(O165="","",(VLOOKUP(O165,$Y$17:$Z$40,2,FALSE)))</f>
        <v/>
      </c>
      <c r="P166" s="60"/>
      <c r="Q166" s="142" t="str">
        <f>IF(Q165="","",(VLOOKUP(Q165,$Y$17:$Z$40,2,FALSE)))</f>
        <v/>
      </c>
      <c r="R166" s="60"/>
      <c r="S166" s="159"/>
      <c r="T166" s="62"/>
      <c r="U166" s="62"/>
      <c r="V166" s="62"/>
      <c r="W166" s="63"/>
      <c r="X166" s="140"/>
      <c r="Y166" s="1"/>
      <c r="Z166" s="1"/>
      <c r="AA166" s="1"/>
    </row>
    <row r="167" spans="1:27" ht="17.25" customHeight="1" thickTop="1" thickBot="1">
      <c r="A167" s="54"/>
      <c r="B167" s="171"/>
      <c r="C167" s="172" t="str">
        <f>IF(C165&lt;&gt;$X$27,"","PRECISER")</f>
        <v/>
      </c>
      <c r="D167" s="59"/>
      <c r="E167" s="59"/>
      <c r="F167" s="170" t="str">
        <f>IF(F165=$AB$23,"PRECISER","")</f>
        <v/>
      </c>
      <c r="G167" s="169" t="str">
        <f>IF(OR((G165=$Y$21),(G165=$Y$24),(G165=$Y$37)),"PRECISER","")</f>
        <v/>
      </c>
      <c r="H167" s="168"/>
      <c r="I167" s="169" t="str">
        <f>IF(OR((I165=$Y$21),(I165=$Y$24),(I165=$Y$37)),"PRECISER","")</f>
        <v/>
      </c>
      <c r="J167" s="168"/>
      <c r="K167" s="169" t="str">
        <f>IF(OR((K165=$Y$21),(K165=$Y$24),(K165=$Y$37)),"PRECISER","")</f>
        <v/>
      </c>
      <c r="L167" s="168"/>
      <c r="M167" s="169" t="str">
        <f>IF(OR((M165=$Y$21),(M165=$Y$24),(M165=$Y$37)),"PRECISER","")</f>
        <v/>
      </c>
      <c r="N167" s="168"/>
      <c r="O167" s="169" t="str">
        <f>IF(OR((O165=$Y$21),(O165=$Y$24),(O165=$Y$37)),"PRECISER","")</f>
        <v/>
      </c>
      <c r="P167" s="168"/>
      <c r="Q167" s="169" t="str">
        <f>IF(OR((Q165=$Y$21),(Q165=$Y$24),(Q165=$Y$37)),"PRECISER","")</f>
        <v/>
      </c>
      <c r="R167" s="168"/>
      <c r="S167" s="53"/>
      <c r="T167" s="165"/>
      <c r="U167" s="166" t="str">
        <f>IF(F165=$AB$17,"REMPLIR","")</f>
        <v/>
      </c>
      <c r="V167" s="167" t="str">
        <f>IF(F165=$AB$17,"REMPLIR","")</f>
        <v/>
      </c>
      <c r="W167" s="52"/>
      <c r="X167" s="140"/>
      <c r="Y167" s="140"/>
      <c r="Z167" s="140"/>
      <c r="AA167" s="140"/>
    </row>
    <row r="168" spans="1:27" ht="17.25" customHeight="1" thickTop="1" thickBot="1">
      <c r="A168" s="49"/>
      <c r="B168" s="65"/>
      <c r="C168" s="284"/>
      <c r="D168" s="59"/>
      <c r="E168" s="59"/>
      <c r="F168" s="184"/>
      <c r="G168" s="185"/>
      <c r="H168" s="39"/>
      <c r="I168" s="185"/>
      <c r="J168" s="39"/>
      <c r="K168" s="185"/>
      <c r="L168" s="39"/>
      <c r="M168" s="185"/>
      <c r="N168" s="39"/>
      <c r="O168" s="185"/>
      <c r="P168" s="39"/>
      <c r="Q168" s="185"/>
      <c r="R168" s="39"/>
      <c r="S168" s="40"/>
      <c r="T168" s="41"/>
      <c r="U168" s="186"/>
      <c r="V168" s="187"/>
      <c r="W168" s="51"/>
      <c r="X168" s="140"/>
      <c r="Y168" s="140"/>
      <c r="Z168" s="140"/>
      <c r="AA168" s="140"/>
    </row>
    <row r="169" spans="1:27" ht="17.25" customHeight="1" thickTop="1" thickBot="1">
      <c r="A169" s="191"/>
      <c r="B169" s="65"/>
      <c r="C169" s="188" t="s">
        <v>255</v>
      </c>
      <c r="D169" s="265" t="s">
        <v>243</v>
      </c>
      <c r="E169" s="266"/>
      <c r="F169" s="266"/>
      <c r="G169" s="266"/>
      <c r="H169" s="266"/>
      <c r="I169" s="266"/>
      <c r="J169" s="266"/>
      <c r="K169" s="266"/>
      <c r="L169" s="266"/>
      <c r="M169" s="266"/>
      <c r="N169" s="266"/>
      <c r="O169" s="266"/>
      <c r="P169" s="266"/>
      <c r="Q169" s="266"/>
      <c r="R169" s="266"/>
      <c r="S169" s="266"/>
      <c r="T169" s="266"/>
      <c r="U169" s="266"/>
      <c r="V169" s="267"/>
      <c r="W169" s="51"/>
      <c r="X169" s="140"/>
      <c r="Y169" s="140"/>
      <c r="Z169" s="140"/>
      <c r="AA169" s="140"/>
    </row>
    <row r="170" spans="1:27" ht="3" customHeight="1" thickTop="1" thickBot="1">
      <c r="A170" s="192"/>
      <c r="B170" s="66"/>
      <c r="C170" s="42"/>
      <c r="D170" s="42"/>
      <c r="E170" s="42"/>
      <c r="F170" s="163"/>
      <c r="G170" s="43"/>
      <c r="H170" s="44"/>
      <c r="I170" s="43"/>
      <c r="J170" s="44"/>
      <c r="K170" s="43"/>
      <c r="L170" s="44"/>
      <c r="M170" s="43"/>
      <c r="N170" s="44"/>
      <c r="O170" s="43"/>
      <c r="P170" s="44"/>
      <c r="Q170" s="43"/>
      <c r="R170" s="44"/>
      <c r="S170" s="45"/>
      <c r="T170" s="46"/>
      <c r="U170" s="47"/>
      <c r="V170" s="48"/>
      <c r="W170" s="175"/>
      <c r="X170" s="140"/>
      <c r="Y170" s="140"/>
      <c r="Z170" s="140"/>
      <c r="AA170" s="140"/>
    </row>
    <row r="171" spans="1:27" ht="4.5" customHeight="1" thickTop="1" thickBot="1">
      <c r="A171" s="193"/>
      <c r="B171" s="194"/>
      <c r="C171" s="195"/>
      <c r="D171" s="195"/>
      <c r="E171" s="195"/>
      <c r="F171" s="195"/>
      <c r="G171" s="196"/>
      <c r="H171" s="197"/>
      <c r="I171" s="196"/>
      <c r="J171" s="197"/>
      <c r="K171" s="196"/>
      <c r="L171" s="197"/>
      <c r="M171" s="196"/>
      <c r="N171" s="197"/>
      <c r="O171" s="196"/>
      <c r="P171" s="197"/>
      <c r="Q171" s="196"/>
      <c r="R171" s="197"/>
      <c r="S171" s="198"/>
      <c r="T171" s="199"/>
      <c r="U171" s="199"/>
      <c r="V171" s="199"/>
      <c r="W171" s="200"/>
      <c r="X171" s="140"/>
      <c r="Y171" s="140"/>
      <c r="Z171" s="140"/>
      <c r="AA171" s="140"/>
    </row>
    <row r="172" spans="1:27" ht="17.25" customHeight="1" thickTop="1" thickBot="1">
      <c r="A172" s="26" t="s">
        <v>98</v>
      </c>
      <c r="B172" s="64"/>
      <c r="C172" s="32"/>
      <c r="D172" s="32"/>
      <c r="E172" s="32"/>
      <c r="F172" s="32"/>
      <c r="G172" s="33"/>
      <c r="H172" s="34"/>
      <c r="I172" s="33"/>
      <c r="J172" s="34"/>
      <c r="K172" s="33"/>
      <c r="L172" s="34"/>
      <c r="M172" s="33"/>
      <c r="N172" s="34"/>
      <c r="O172" s="33"/>
      <c r="P172" s="34"/>
      <c r="Q172" s="33"/>
      <c r="R172" s="34"/>
      <c r="S172" s="33"/>
      <c r="T172" s="33"/>
      <c r="U172" s="50"/>
      <c r="V172" s="50"/>
      <c r="W172" s="174"/>
      <c r="X172" s="140"/>
      <c r="Y172" s="1"/>
      <c r="Z172" s="1"/>
      <c r="AA172" s="1"/>
    </row>
    <row r="173" spans="1:27" ht="17.25" customHeight="1" thickTop="1" thickBot="1">
      <c r="A173" s="31" t="s">
        <v>68</v>
      </c>
      <c r="B173" s="139"/>
      <c r="C173" s="36"/>
      <c r="D173" s="256">
        <v>1</v>
      </c>
      <c r="E173" s="257"/>
      <c r="F173" s="55"/>
      <c r="G173" s="56"/>
      <c r="H173" s="37"/>
      <c r="I173" s="56"/>
      <c r="J173" s="37"/>
      <c r="K173" s="56"/>
      <c r="L173" s="37"/>
      <c r="M173" s="56"/>
      <c r="N173" s="37"/>
      <c r="O173" s="56"/>
      <c r="P173" s="37"/>
      <c r="Q173" s="56"/>
      <c r="R173" s="38"/>
      <c r="S173" s="164" t="str">
        <f>IF(H173+J173+L173+N173+P173+R173&lt;&gt;0,H173+J173+L173+N173+P173+R173,"")</f>
        <v/>
      </c>
      <c r="T173" s="35"/>
      <c r="U173" s="41"/>
      <c r="V173" s="41"/>
      <c r="W173" s="51"/>
      <c r="X173" s="140"/>
      <c r="Y173" s="1"/>
      <c r="Z173" s="1"/>
      <c r="AA173" s="1"/>
    </row>
    <row r="174" spans="1:27" ht="17.25" customHeight="1" thickTop="1" thickBot="1">
      <c r="A174" s="57"/>
      <c r="B174" s="58"/>
      <c r="C174" s="59"/>
      <c r="D174" s="59"/>
      <c r="E174" s="258"/>
      <c r="F174" s="59"/>
      <c r="G174" s="142" t="str">
        <f>IF(G173="","",(VLOOKUP(G173,$Y$17:$Z$40,2,FALSE)))</f>
        <v/>
      </c>
      <c r="H174" s="60"/>
      <c r="I174" s="142" t="str">
        <f>IF(I173="","",(VLOOKUP(I173,$Y$17:$Z$40,2,FALSE)))</f>
        <v/>
      </c>
      <c r="J174" s="60"/>
      <c r="K174" s="142" t="str">
        <f>IF(K173="","",(VLOOKUP(K173,$Y$17:$Z$40,2,FALSE)))</f>
        <v/>
      </c>
      <c r="L174" s="61"/>
      <c r="M174" s="142" t="str">
        <f>IF(M173="","",(VLOOKUP(M173,$Y$17:$Z$40,2,FALSE)))</f>
        <v/>
      </c>
      <c r="N174" s="60"/>
      <c r="O174" s="142" t="str">
        <f>IF(O173="","",(VLOOKUP(O173,$Y$17:$Z$40,2,FALSE)))</f>
        <v/>
      </c>
      <c r="P174" s="60"/>
      <c r="Q174" s="142" t="str">
        <f>IF(Q173="","",(VLOOKUP(Q173,$Y$17:$Z$40,2,FALSE)))</f>
        <v/>
      </c>
      <c r="R174" s="60"/>
      <c r="S174" s="159"/>
      <c r="T174" s="62"/>
      <c r="U174" s="62"/>
      <c r="V174" s="62"/>
      <c r="W174" s="63"/>
      <c r="X174" s="140"/>
      <c r="Y174" s="1"/>
      <c r="Z174" s="1"/>
      <c r="AA174" s="1"/>
    </row>
    <row r="175" spans="1:27" ht="17.25" customHeight="1" thickTop="1" thickBot="1">
      <c r="A175" s="54"/>
      <c r="B175" s="171"/>
      <c r="C175" s="172" t="str">
        <f>IF(C173&lt;&gt;$X$27,"","PRECISER")</f>
        <v/>
      </c>
      <c r="D175" s="59"/>
      <c r="E175" s="59"/>
      <c r="F175" s="170" t="str">
        <f>IF(F173=$AB$23,"PRECISER","")</f>
        <v/>
      </c>
      <c r="G175" s="169" t="str">
        <f>IF(OR((G173=$Y$21),(G173=$Y$24),(G173=$Y$37)),"PRECISER","")</f>
        <v/>
      </c>
      <c r="H175" s="168"/>
      <c r="I175" s="169" t="str">
        <f>IF(OR((I173=$Y$21),(I173=$Y$24),(I173=$Y$37)),"PRECISER","")</f>
        <v/>
      </c>
      <c r="J175" s="168"/>
      <c r="K175" s="169" t="str">
        <f>IF(OR((K173=$Y$21),(K173=$Y$24),(K173=$Y$37)),"PRECISER","")</f>
        <v/>
      </c>
      <c r="L175" s="168"/>
      <c r="M175" s="169" t="str">
        <f>IF(OR((M173=$Y$21),(M173=$Y$24),(M173=$Y$37)),"PRECISER","")</f>
        <v/>
      </c>
      <c r="N175" s="168"/>
      <c r="O175" s="169" t="str">
        <f>IF(OR((O173=$Y$21),(O173=$Y$24),(O173=$Y$37)),"PRECISER","")</f>
        <v/>
      </c>
      <c r="P175" s="168"/>
      <c r="Q175" s="169" t="str">
        <f>IF(OR((Q173=$Y$21),(Q173=$Y$24),(Q173=$Y$37)),"PRECISER","")</f>
        <v/>
      </c>
      <c r="R175" s="168"/>
      <c r="S175" s="53"/>
      <c r="T175" s="165"/>
      <c r="U175" s="166" t="str">
        <f>IF(F173=$AB$17,"REMPLIR","")</f>
        <v/>
      </c>
      <c r="V175" s="167" t="str">
        <f>IF(F173=$AB$17,"REMPLIR","")</f>
        <v/>
      </c>
      <c r="W175" s="52"/>
      <c r="X175" s="140"/>
      <c r="Y175" s="140"/>
      <c r="Z175" s="140"/>
      <c r="AA175" s="140"/>
    </row>
    <row r="176" spans="1:27" ht="17.25" customHeight="1" thickTop="1" thickBot="1">
      <c r="A176" s="49"/>
      <c r="B176" s="65"/>
      <c r="C176" s="284"/>
      <c r="D176" s="59"/>
      <c r="E176" s="59"/>
      <c r="F176" s="184"/>
      <c r="G176" s="185"/>
      <c r="H176" s="39"/>
      <c r="I176" s="185"/>
      <c r="J176" s="39"/>
      <c r="K176" s="185"/>
      <c r="L176" s="39"/>
      <c r="M176" s="185"/>
      <c r="N176" s="39"/>
      <c r="O176" s="185"/>
      <c r="P176" s="39"/>
      <c r="Q176" s="185"/>
      <c r="R176" s="39"/>
      <c r="S176" s="40"/>
      <c r="T176" s="41"/>
      <c r="U176" s="186"/>
      <c r="V176" s="187"/>
      <c r="W176" s="51"/>
      <c r="X176" s="140"/>
      <c r="Y176" s="140"/>
      <c r="Z176" s="140"/>
      <c r="AA176" s="140"/>
    </row>
    <row r="177" spans="1:27" ht="17.25" customHeight="1" thickTop="1" thickBot="1">
      <c r="A177" s="191"/>
      <c r="B177" s="65"/>
      <c r="C177" s="188" t="s">
        <v>255</v>
      </c>
      <c r="D177" s="265" t="s">
        <v>243</v>
      </c>
      <c r="E177" s="266"/>
      <c r="F177" s="266"/>
      <c r="G177" s="266"/>
      <c r="H177" s="266"/>
      <c r="I177" s="266"/>
      <c r="J177" s="266"/>
      <c r="K177" s="266"/>
      <c r="L177" s="266"/>
      <c r="M177" s="266"/>
      <c r="N177" s="266"/>
      <c r="O177" s="266"/>
      <c r="P177" s="266"/>
      <c r="Q177" s="266"/>
      <c r="R177" s="266"/>
      <c r="S177" s="266"/>
      <c r="T177" s="266"/>
      <c r="U177" s="266"/>
      <c r="V177" s="267"/>
      <c r="W177" s="51"/>
      <c r="X177" s="140"/>
      <c r="Y177" s="140"/>
      <c r="Z177" s="140"/>
      <c r="AA177" s="140"/>
    </row>
    <row r="178" spans="1:27" ht="3" customHeight="1" thickTop="1" thickBot="1">
      <c r="A178" s="192"/>
      <c r="B178" s="66"/>
      <c r="C178" s="42"/>
      <c r="D178" s="42"/>
      <c r="E178" s="42"/>
      <c r="F178" s="163"/>
      <c r="G178" s="43"/>
      <c r="H178" s="44"/>
      <c r="I178" s="43"/>
      <c r="J178" s="44"/>
      <c r="K178" s="43"/>
      <c r="L178" s="44"/>
      <c r="M178" s="43"/>
      <c r="N178" s="44"/>
      <c r="O178" s="43"/>
      <c r="P178" s="44"/>
      <c r="Q178" s="43"/>
      <c r="R178" s="44"/>
      <c r="S178" s="45"/>
      <c r="T178" s="46"/>
      <c r="U178" s="47"/>
      <c r="V178" s="48"/>
      <c r="W178" s="175"/>
      <c r="X178" s="140"/>
      <c r="Y178" s="140"/>
      <c r="Z178" s="140"/>
      <c r="AA178" s="140"/>
    </row>
    <row r="179" spans="1:27" ht="4.5" customHeight="1" thickTop="1" thickBot="1">
      <c r="A179" s="193"/>
      <c r="B179" s="194"/>
      <c r="C179" s="195"/>
      <c r="D179" s="195"/>
      <c r="E179" s="195"/>
      <c r="F179" s="195"/>
      <c r="G179" s="196"/>
      <c r="H179" s="197"/>
      <c r="I179" s="196"/>
      <c r="J179" s="197"/>
      <c r="K179" s="196"/>
      <c r="L179" s="197"/>
      <c r="M179" s="196"/>
      <c r="N179" s="197"/>
      <c r="O179" s="196"/>
      <c r="P179" s="197"/>
      <c r="Q179" s="196"/>
      <c r="R179" s="197"/>
      <c r="S179" s="198"/>
      <c r="T179" s="199"/>
      <c r="U179" s="199"/>
      <c r="V179" s="199"/>
      <c r="W179" s="200"/>
      <c r="X179" s="140"/>
      <c r="Y179" s="140"/>
      <c r="Z179" s="140"/>
      <c r="AA179" s="140"/>
    </row>
    <row r="180" spans="1:27" ht="17.25" customHeight="1" thickTop="1" thickBot="1">
      <c r="A180" s="26" t="s">
        <v>99</v>
      </c>
      <c r="B180" s="64"/>
      <c r="C180" s="32"/>
      <c r="D180" s="32"/>
      <c r="E180" s="32"/>
      <c r="F180" s="32"/>
      <c r="G180" s="33"/>
      <c r="H180" s="34"/>
      <c r="I180" s="33"/>
      <c r="J180" s="34"/>
      <c r="K180" s="33"/>
      <c r="L180" s="34"/>
      <c r="M180" s="33"/>
      <c r="N180" s="34"/>
      <c r="O180" s="33"/>
      <c r="P180" s="34"/>
      <c r="Q180" s="33"/>
      <c r="R180" s="34"/>
      <c r="S180" s="33"/>
      <c r="T180" s="33"/>
      <c r="U180" s="50"/>
      <c r="V180" s="50"/>
      <c r="W180" s="174"/>
      <c r="X180" s="140"/>
      <c r="Y180" s="1"/>
      <c r="Z180" s="1"/>
      <c r="AA180" s="1"/>
    </row>
    <row r="181" spans="1:27" ht="17.25" customHeight="1" thickTop="1" thickBot="1">
      <c r="A181" s="31" t="s">
        <v>68</v>
      </c>
      <c r="B181" s="139"/>
      <c r="C181" s="36"/>
      <c r="D181" s="256">
        <v>1</v>
      </c>
      <c r="E181" s="257"/>
      <c r="F181" s="55"/>
      <c r="G181" s="56"/>
      <c r="H181" s="37"/>
      <c r="I181" s="56"/>
      <c r="J181" s="37"/>
      <c r="K181" s="56"/>
      <c r="L181" s="37"/>
      <c r="M181" s="56"/>
      <c r="N181" s="37"/>
      <c r="O181" s="56"/>
      <c r="P181" s="37"/>
      <c r="Q181" s="56"/>
      <c r="R181" s="38"/>
      <c r="S181" s="164" t="str">
        <f>IF(H181+J181+L181+N181+P181+R181&lt;&gt;0,H181+J181+L181+N181+P181+R181,"")</f>
        <v/>
      </c>
      <c r="T181" s="35"/>
      <c r="U181" s="41"/>
      <c r="V181" s="41"/>
      <c r="W181" s="51"/>
      <c r="X181" s="140"/>
      <c r="Y181" s="1"/>
      <c r="Z181" s="1"/>
      <c r="AA181" s="1"/>
    </row>
    <row r="182" spans="1:27" ht="17.25" customHeight="1" thickTop="1" thickBot="1">
      <c r="A182" s="57"/>
      <c r="B182" s="58"/>
      <c r="C182" s="59"/>
      <c r="D182" s="59"/>
      <c r="E182" s="258"/>
      <c r="F182" s="59"/>
      <c r="G182" s="142" t="str">
        <f>IF(G181="","",(VLOOKUP(G181,$Y$17:$Z$40,2,FALSE)))</f>
        <v/>
      </c>
      <c r="H182" s="60"/>
      <c r="I182" s="142" t="str">
        <f>IF(I181="","",(VLOOKUP(I181,$Y$17:$Z$40,2,FALSE)))</f>
        <v/>
      </c>
      <c r="J182" s="60"/>
      <c r="K182" s="142" t="str">
        <f>IF(K181="","",(VLOOKUP(K181,$Y$17:$Z$40,2,FALSE)))</f>
        <v/>
      </c>
      <c r="L182" s="61"/>
      <c r="M182" s="142" t="str">
        <f>IF(M181="","",(VLOOKUP(M181,$Y$17:$Z$40,2,FALSE)))</f>
        <v/>
      </c>
      <c r="N182" s="60"/>
      <c r="O182" s="142" t="str">
        <f>IF(O181="","",(VLOOKUP(O181,$Y$17:$Z$40,2,FALSE)))</f>
        <v/>
      </c>
      <c r="P182" s="60"/>
      <c r="Q182" s="142" t="str">
        <f>IF(Q181="","",(VLOOKUP(Q181,$Y$17:$Z$40,2,FALSE)))</f>
        <v/>
      </c>
      <c r="R182" s="60"/>
      <c r="S182" s="159"/>
      <c r="T182" s="62"/>
      <c r="U182" s="62"/>
      <c r="V182" s="62"/>
      <c r="W182" s="63"/>
      <c r="X182" s="140"/>
      <c r="Y182" s="1"/>
      <c r="Z182" s="1"/>
      <c r="AA182" s="1"/>
    </row>
    <row r="183" spans="1:27" ht="17.25" customHeight="1" thickTop="1" thickBot="1">
      <c r="A183" s="54"/>
      <c r="B183" s="171"/>
      <c r="C183" s="172" t="str">
        <f>IF(C181&lt;&gt;$X$27,"","PRECISER")</f>
        <v/>
      </c>
      <c r="D183" s="59"/>
      <c r="E183" s="59"/>
      <c r="F183" s="170" t="str">
        <f>IF(F181=$AB$23,"PRECISER","")</f>
        <v/>
      </c>
      <c r="G183" s="169" t="str">
        <f>IF(OR((G181=$Y$21),(G181=$Y$24),(G181=$Y$37)),"PRECISER","")</f>
        <v/>
      </c>
      <c r="H183" s="168"/>
      <c r="I183" s="169" t="str">
        <f>IF(OR((I181=$Y$21),(I181=$Y$24),(I181=$Y$37)),"PRECISER","")</f>
        <v/>
      </c>
      <c r="J183" s="168"/>
      <c r="K183" s="169" t="str">
        <f>IF(OR((K181=$Y$21),(K181=$Y$24),(K181=$Y$37)),"PRECISER","")</f>
        <v/>
      </c>
      <c r="L183" s="168"/>
      <c r="M183" s="169" t="str">
        <f>IF(OR((M181=$Y$21),(M181=$Y$24),(M181=$Y$37)),"PRECISER","")</f>
        <v/>
      </c>
      <c r="N183" s="168"/>
      <c r="O183" s="169" t="str">
        <f>IF(OR((O181=$Y$21),(O181=$Y$24),(O181=$Y$37)),"PRECISER","")</f>
        <v/>
      </c>
      <c r="P183" s="168"/>
      <c r="Q183" s="169" t="str">
        <f>IF(OR((Q181=$Y$21),(Q181=$Y$24),(Q181=$Y$37)),"PRECISER","")</f>
        <v/>
      </c>
      <c r="R183" s="168"/>
      <c r="S183" s="53"/>
      <c r="T183" s="165"/>
      <c r="U183" s="166" t="str">
        <f>IF(F181=$AB$17,"REMPLIR","")</f>
        <v/>
      </c>
      <c r="V183" s="167" t="str">
        <f>IF(F181=$AB$17,"REMPLIR","")</f>
        <v/>
      </c>
      <c r="W183" s="52"/>
      <c r="X183" s="140"/>
      <c r="Y183" s="140"/>
      <c r="Z183" s="140"/>
      <c r="AA183" s="140"/>
    </row>
    <row r="184" spans="1:27" ht="17.25" customHeight="1" thickTop="1" thickBot="1">
      <c r="A184" s="49"/>
      <c r="B184" s="65"/>
      <c r="C184" s="284"/>
      <c r="D184" s="59"/>
      <c r="E184" s="59"/>
      <c r="F184" s="184"/>
      <c r="G184" s="185"/>
      <c r="H184" s="39"/>
      <c r="I184" s="185"/>
      <c r="J184" s="39"/>
      <c r="K184" s="185"/>
      <c r="L184" s="39"/>
      <c r="M184" s="185"/>
      <c r="N184" s="39"/>
      <c r="O184" s="185"/>
      <c r="P184" s="39"/>
      <c r="Q184" s="185"/>
      <c r="R184" s="39"/>
      <c r="S184" s="40"/>
      <c r="T184" s="41"/>
      <c r="U184" s="186"/>
      <c r="V184" s="187"/>
      <c r="W184" s="51"/>
      <c r="X184" s="140"/>
      <c r="Y184" s="140"/>
      <c r="Z184" s="140"/>
      <c r="AA184" s="140"/>
    </row>
    <row r="185" spans="1:27" ht="17.25" customHeight="1" thickTop="1" thickBot="1">
      <c r="A185" s="191"/>
      <c r="B185" s="65"/>
      <c r="C185" s="188" t="s">
        <v>255</v>
      </c>
      <c r="D185" s="265" t="s">
        <v>243</v>
      </c>
      <c r="E185" s="266"/>
      <c r="F185" s="266"/>
      <c r="G185" s="266"/>
      <c r="H185" s="266"/>
      <c r="I185" s="266"/>
      <c r="J185" s="266"/>
      <c r="K185" s="266"/>
      <c r="L185" s="266"/>
      <c r="M185" s="266"/>
      <c r="N185" s="266"/>
      <c r="O185" s="266"/>
      <c r="P185" s="266"/>
      <c r="Q185" s="266"/>
      <c r="R185" s="266"/>
      <c r="S185" s="266"/>
      <c r="T185" s="266"/>
      <c r="U185" s="266"/>
      <c r="V185" s="267"/>
      <c r="W185" s="51"/>
      <c r="X185" s="140"/>
      <c r="Y185" s="140"/>
      <c r="Z185" s="140"/>
      <c r="AA185" s="140"/>
    </row>
    <row r="186" spans="1:27" ht="3" customHeight="1" thickTop="1" thickBot="1">
      <c r="A186" s="192"/>
      <c r="B186" s="66"/>
      <c r="C186" s="42"/>
      <c r="D186" s="42"/>
      <c r="E186" s="42"/>
      <c r="F186" s="163"/>
      <c r="G186" s="43"/>
      <c r="H186" s="44"/>
      <c r="I186" s="43"/>
      <c r="J186" s="44"/>
      <c r="K186" s="43"/>
      <c r="L186" s="44"/>
      <c r="M186" s="43"/>
      <c r="N186" s="44"/>
      <c r="O186" s="43"/>
      <c r="P186" s="44"/>
      <c r="Q186" s="43"/>
      <c r="R186" s="44"/>
      <c r="S186" s="45"/>
      <c r="T186" s="46"/>
      <c r="U186" s="47"/>
      <c r="V186" s="48"/>
      <c r="W186" s="175"/>
      <c r="X186" s="140"/>
      <c r="Y186" s="140"/>
      <c r="Z186" s="140"/>
      <c r="AA186" s="140"/>
    </row>
    <row r="187" spans="1:27" ht="4.5" customHeight="1" thickTop="1" thickBot="1">
      <c r="A187" s="193"/>
      <c r="B187" s="194"/>
      <c r="C187" s="195"/>
      <c r="D187" s="195"/>
      <c r="E187" s="195"/>
      <c r="F187" s="195"/>
      <c r="G187" s="196"/>
      <c r="H187" s="197"/>
      <c r="I187" s="196"/>
      <c r="J187" s="197"/>
      <c r="K187" s="196"/>
      <c r="L187" s="197"/>
      <c r="M187" s="196"/>
      <c r="N187" s="197"/>
      <c r="O187" s="196"/>
      <c r="P187" s="197"/>
      <c r="Q187" s="196"/>
      <c r="R187" s="197"/>
      <c r="S187" s="198"/>
      <c r="T187" s="199"/>
      <c r="U187" s="199"/>
      <c r="V187" s="199"/>
      <c r="W187" s="200"/>
      <c r="X187" s="140"/>
      <c r="Y187" s="140"/>
      <c r="Z187" s="140"/>
      <c r="AA187" s="140"/>
    </row>
    <row r="188" spans="1:27" ht="17.25" customHeight="1" thickTop="1" thickBot="1">
      <c r="A188" s="26" t="s">
        <v>100</v>
      </c>
      <c r="B188" s="64"/>
      <c r="C188" s="32"/>
      <c r="D188" s="32"/>
      <c r="E188" s="32"/>
      <c r="F188" s="32"/>
      <c r="G188" s="33"/>
      <c r="H188" s="34"/>
      <c r="I188" s="33"/>
      <c r="J188" s="34"/>
      <c r="K188" s="33"/>
      <c r="L188" s="34"/>
      <c r="M188" s="33"/>
      <c r="N188" s="34"/>
      <c r="O188" s="33"/>
      <c r="P188" s="34"/>
      <c r="Q188" s="33"/>
      <c r="R188" s="34"/>
      <c r="S188" s="33"/>
      <c r="T188" s="33"/>
      <c r="U188" s="50"/>
      <c r="V188" s="50"/>
      <c r="W188" s="174"/>
      <c r="X188" s="140"/>
      <c r="Y188" s="1"/>
      <c r="Z188" s="1"/>
      <c r="AA188" s="1"/>
    </row>
    <row r="189" spans="1:27" ht="17.25" customHeight="1" thickTop="1" thickBot="1">
      <c r="A189" s="31" t="s">
        <v>68</v>
      </c>
      <c r="B189" s="139"/>
      <c r="C189" s="36"/>
      <c r="D189" s="256">
        <v>1</v>
      </c>
      <c r="E189" s="257"/>
      <c r="F189" s="55"/>
      <c r="G189" s="56"/>
      <c r="H189" s="37"/>
      <c r="I189" s="56"/>
      <c r="J189" s="37"/>
      <c r="K189" s="56"/>
      <c r="L189" s="37"/>
      <c r="M189" s="56"/>
      <c r="N189" s="37"/>
      <c r="O189" s="56"/>
      <c r="P189" s="37"/>
      <c r="Q189" s="56"/>
      <c r="R189" s="38"/>
      <c r="S189" s="164" t="str">
        <f>IF(H189+J189+L189+N189+P189+R189&lt;&gt;0,H189+J189+L189+N189+P189+R189,"")</f>
        <v/>
      </c>
      <c r="T189" s="35"/>
      <c r="U189" s="41"/>
      <c r="V189" s="41"/>
      <c r="W189" s="51"/>
      <c r="X189" s="140"/>
      <c r="Y189" s="1"/>
      <c r="Z189" s="1"/>
      <c r="AA189" s="1"/>
    </row>
    <row r="190" spans="1:27" ht="17.25" customHeight="1" thickTop="1" thickBot="1">
      <c r="A190" s="57"/>
      <c r="B190" s="58"/>
      <c r="C190" s="59"/>
      <c r="D190" s="59"/>
      <c r="E190" s="258"/>
      <c r="F190" s="59"/>
      <c r="G190" s="142" t="str">
        <f>IF(G189="","",(VLOOKUP(G189,$Y$17:$Z$40,2,FALSE)))</f>
        <v/>
      </c>
      <c r="H190" s="60"/>
      <c r="I190" s="142" t="str">
        <f>IF(I189="","",(VLOOKUP(I189,$Y$17:$Z$40,2,FALSE)))</f>
        <v/>
      </c>
      <c r="J190" s="60"/>
      <c r="K190" s="142" t="str">
        <f>IF(K189="","",(VLOOKUP(K189,$Y$17:$Z$40,2,FALSE)))</f>
        <v/>
      </c>
      <c r="L190" s="61"/>
      <c r="M190" s="142" t="str">
        <f>IF(M189="","",(VLOOKUP(M189,$Y$17:$Z$40,2,FALSE)))</f>
        <v/>
      </c>
      <c r="N190" s="60"/>
      <c r="O190" s="142" t="str">
        <f>IF(O189="","",(VLOOKUP(O189,$Y$17:$Z$40,2,FALSE)))</f>
        <v/>
      </c>
      <c r="P190" s="60"/>
      <c r="Q190" s="142" t="str">
        <f>IF(Q189="","",(VLOOKUP(Q189,$Y$17:$Z$40,2,FALSE)))</f>
        <v/>
      </c>
      <c r="R190" s="60"/>
      <c r="S190" s="159"/>
      <c r="T190" s="62"/>
      <c r="U190" s="62"/>
      <c r="V190" s="62"/>
      <c r="W190" s="63"/>
      <c r="X190" s="140"/>
      <c r="Y190" s="1"/>
      <c r="Z190" s="1"/>
      <c r="AA190" s="1"/>
    </row>
    <row r="191" spans="1:27" ht="17.25" customHeight="1" thickTop="1" thickBot="1">
      <c r="A191" s="54"/>
      <c r="B191" s="171"/>
      <c r="C191" s="172" t="str">
        <f>IF(C189&lt;&gt;$X$27,"","PRECISER")</f>
        <v/>
      </c>
      <c r="D191" s="59"/>
      <c r="E191" s="59"/>
      <c r="F191" s="170" t="str">
        <f>IF(F189=$AB$23,"PRECISER","")</f>
        <v/>
      </c>
      <c r="G191" s="169" t="str">
        <f>IF(OR((G189=$Y$21),(G189=$Y$24),(G189=$Y$37)),"PRECISER","")</f>
        <v/>
      </c>
      <c r="H191" s="168"/>
      <c r="I191" s="169" t="str">
        <f>IF(OR((I189=$Y$21),(I189=$Y$24),(I189=$Y$37)),"PRECISER","")</f>
        <v/>
      </c>
      <c r="J191" s="168"/>
      <c r="K191" s="169" t="str">
        <f>IF(OR((K189=$Y$21),(K189=$Y$24),(K189=$Y$37)),"PRECISER","")</f>
        <v/>
      </c>
      <c r="L191" s="168"/>
      <c r="M191" s="169" t="str">
        <f>IF(OR((M189=$Y$21),(M189=$Y$24),(M189=$Y$37)),"PRECISER","")</f>
        <v/>
      </c>
      <c r="N191" s="168"/>
      <c r="O191" s="169" t="str">
        <f>IF(OR((O189=$Y$21),(O189=$Y$24),(O189=$Y$37)),"PRECISER","")</f>
        <v/>
      </c>
      <c r="P191" s="168"/>
      <c r="Q191" s="169" t="str">
        <f>IF(OR((Q189=$Y$21),(Q189=$Y$24),(Q189=$Y$37)),"PRECISER","")</f>
        <v/>
      </c>
      <c r="R191" s="168"/>
      <c r="S191" s="53"/>
      <c r="T191" s="165"/>
      <c r="U191" s="166" t="str">
        <f>IF(F189=$AB$17,"REMPLIR","")</f>
        <v/>
      </c>
      <c r="V191" s="167" t="str">
        <f>IF(F189=$AB$17,"REMPLIR","")</f>
        <v/>
      </c>
      <c r="W191" s="52"/>
      <c r="X191" s="140"/>
      <c r="Y191" s="140"/>
      <c r="Z191" s="140"/>
      <c r="AA191" s="140"/>
    </row>
    <row r="192" spans="1:27" ht="17.25" customHeight="1" thickTop="1" thickBot="1">
      <c r="A192" s="49"/>
      <c r="B192" s="65"/>
      <c r="C192" s="284"/>
      <c r="D192" s="59"/>
      <c r="E192" s="59"/>
      <c r="F192" s="184"/>
      <c r="G192" s="185"/>
      <c r="H192" s="39"/>
      <c r="I192" s="185"/>
      <c r="J192" s="39"/>
      <c r="K192" s="185"/>
      <c r="L192" s="39"/>
      <c r="M192" s="185"/>
      <c r="N192" s="39"/>
      <c r="O192" s="185"/>
      <c r="P192" s="39"/>
      <c r="Q192" s="185"/>
      <c r="R192" s="39"/>
      <c r="S192" s="40"/>
      <c r="T192" s="41"/>
      <c r="U192" s="186"/>
      <c r="V192" s="187"/>
      <c r="W192" s="51"/>
      <c r="X192" s="140"/>
      <c r="Y192" s="140"/>
      <c r="Z192" s="140"/>
      <c r="AA192" s="140"/>
    </row>
    <row r="193" spans="1:27" ht="17.25" customHeight="1" thickTop="1" thickBot="1">
      <c r="A193" s="191"/>
      <c r="B193" s="65"/>
      <c r="C193" s="188" t="s">
        <v>255</v>
      </c>
      <c r="D193" s="265" t="s">
        <v>243</v>
      </c>
      <c r="E193" s="266"/>
      <c r="F193" s="266"/>
      <c r="G193" s="266"/>
      <c r="H193" s="266"/>
      <c r="I193" s="266"/>
      <c r="J193" s="266"/>
      <c r="K193" s="266"/>
      <c r="L193" s="266"/>
      <c r="M193" s="266"/>
      <c r="N193" s="266"/>
      <c r="O193" s="266"/>
      <c r="P193" s="266"/>
      <c r="Q193" s="266"/>
      <c r="R193" s="266"/>
      <c r="S193" s="266"/>
      <c r="T193" s="266"/>
      <c r="U193" s="266"/>
      <c r="V193" s="267"/>
      <c r="W193" s="51"/>
      <c r="X193" s="140"/>
      <c r="Y193" s="140"/>
      <c r="Z193" s="140"/>
      <c r="AA193" s="140"/>
    </row>
    <row r="194" spans="1:27" ht="3" customHeight="1" thickTop="1" thickBot="1">
      <c r="A194" s="192"/>
      <c r="B194" s="66"/>
      <c r="C194" s="42"/>
      <c r="D194" s="42"/>
      <c r="E194" s="42"/>
      <c r="F194" s="163"/>
      <c r="G194" s="43"/>
      <c r="H194" s="44"/>
      <c r="I194" s="43"/>
      <c r="J194" s="44"/>
      <c r="K194" s="43"/>
      <c r="L194" s="44"/>
      <c r="M194" s="43"/>
      <c r="N194" s="44"/>
      <c r="O194" s="43"/>
      <c r="P194" s="44"/>
      <c r="Q194" s="43"/>
      <c r="R194" s="44"/>
      <c r="S194" s="45"/>
      <c r="T194" s="46"/>
      <c r="U194" s="47"/>
      <c r="V194" s="48"/>
      <c r="W194" s="175"/>
      <c r="X194" s="140"/>
      <c r="Y194" s="140"/>
      <c r="Z194" s="140"/>
      <c r="AA194" s="140"/>
    </row>
    <row r="195" spans="1:27" ht="4.5" customHeight="1" thickTop="1" thickBot="1">
      <c r="A195" s="193"/>
      <c r="B195" s="194"/>
      <c r="C195" s="195"/>
      <c r="D195" s="195"/>
      <c r="E195" s="195"/>
      <c r="F195" s="195"/>
      <c r="G195" s="196"/>
      <c r="H195" s="197"/>
      <c r="I195" s="196"/>
      <c r="J195" s="197"/>
      <c r="K195" s="196"/>
      <c r="L195" s="197"/>
      <c r="M195" s="196"/>
      <c r="N195" s="197"/>
      <c r="O195" s="196"/>
      <c r="P195" s="197"/>
      <c r="Q195" s="196"/>
      <c r="R195" s="197"/>
      <c r="S195" s="198"/>
      <c r="T195" s="199"/>
      <c r="U195" s="199"/>
      <c r="V195" s="199"/>
      <c r="W195" s="200"/>
      <c r="X195" s="140"/>
      <c r="Y195" s="140"/>
      <c r="Z195" s="140"/>
      <c r="AA195" s="140"/>
    </row>
    <row r="196" spans="1:27" ht="17.25" customHeight="1" thickTop="1" thickBot="1">
      <c r="A196" s="26" t="s">
        <v>101</v>
      </c>
      <c r="B196" s="64"/>
      <c r="C196" s="32"/>
      <c r="D196" s="32"/>
      <c r="E196" s="32"/>
      <c r="F196" s="32"/>
      <c r="G196" s="33"/>
      <c r="H196" s="34"/>
      <c r="I196" s="33"/>
      <c r="J196" s="34"/>
      <c r="K196" s="33"/>
      <c r="L196" s="34"/>
      <c r="M196" s="33"/>
      <c r="N196" s="34"/>
      <c r="O196" s="33"/>
      <c r="P196" s="34"/>
      <c r="Q196" s="33"/>
      <c r="R196" s="34"/>
      <c r="S196" s="33"/>
      <c r="T196" s="33"/>
      <c r="U196" s="50"/>
      <c r="V196" s="50"/>
      <c r="W196" s="174"/>
      <c r="X196" s="140"/>
      <c r="Y196" s="1"/>
      <c r="Z196" s="1"/>
      <c r="AA196" s="1"/>
    </row>
    <row r="197" spans="1:27" ht="17.25" customHeight="1" thickTop="1" thickBot="1">
      <c r="A197" s="31" t="s">
        <v>68</v>
      </c>
      <c r="B197" s="139"/>
      <c r="C197" s="36"/>
      <c r="D197" s="256">
        <v>1</v>
      </c>
      <c r="E197" s="257"/>
      <c r="F197" s="55"/>
      <c r="G197" s="56"/>
      <c r="H197" s="37"/>
      <c r="I197" s="56"/>
      <c r="J197" s="37"/>
      <c r="K197" s="56"/>
      <c r="L197" s="37"/>
      <c r="M197" s="56"/>
      <c r="N197" s="37"/>
      <c r="O197" s="56"/>
      <c r="P197" s="37"/>
      <c r="Q197" s="56"/>
      <c r="R197" s="38"/>
      <c r="S197" s="164" t="str">
        <f>IF(H197+J197+L197+N197+P197+R197&lt;&gt;0,H197+J197+L197+N197+P197+R197,"")</f>
        <v/>
      </c>
      <c r="T197" s="35"/>
      <c r="U197" s="41"/>
      <c r="V197" s="41"/>
      <c r="W197" s="51"/>
      <c r="X197" s="140"/>
      <c r="Y197" s="1"/>
      <c r="Z197" s="1"/>
      <c r="AA197" s="1"/>
    </row>
    <row r="198" spans="1:27" ht="17.25" customHeight="1" thickTop="1" thickBot="1">
      <c r="A198" s="57"/>
      <c r="B198" s="58"/>
      <c r="C198" s="59"/>
      <c r="D198" s="59"/>
      <c r="E198" s="258"/>
      <c r="F198" s="59"/>
      <c r="G198" s="142" t="str">
        <f>IF(G197="","",(VLOOKUP(G197,$Y$17:$Z$40,2,FALSE)))</f>
        <v/>
      </c>
      <c r="H198" s="60"/>
      <c r="I198" s="142" t="str">
        <f>IF(I197="","",(VLOOKUP(I197,$Y$17:$Z$40,2,FALSE)))</f>
        <v/>
      </c>
      <c r="J198" s="60"/>
      <c r="K198" s="142" t="str">
        <f>IF(K197="","",(VLOOKUP(K197,$Y$17:$Z$40,2,FALSE)))</f>
        <v/>
      </c>
      <c r="L198" s="61"/>
      <c r="M198" s="142" t="str">
        <f>IF(M197="","",(VLOOKUP(M197,$Y$17:$Z$40,2,FALSE)))</f>
        <v/>
      </c>
      <c r="N198" s="60"/>
      <c r="O198" s="142" t="str">
        <f>IF(O197="","",(VLOOKUP(O197,$Y$17:$Z$40,2,FALSE)))</f>
        <v/>
      </c>
      <c r="P198" s="60"/>
      <c r="Q198" s="142" t="str">
        <f>IF(Q197="","",(VLOOKUP(Q197,$Y$17:$Z$40,2,FALSE)))</f>
        <v/>
      </c>
      <c r="R198" s="60"/>
      <c r="S198" s="159"/>
      <c r="T198" s="62"/>
      <c r="U198" s="62"/>
      <c r="V198" s="62"/>
      <c r="W198" s="63"/>
      <c r="X198" s="140"/>
      <c r="Y198" s="1"/>
      <c r="Z198" s="1"/>
      <c r="AA198" s="1"/>
    </row>
    <row r="199" spans="1:27" ht="17.25" customHeight="1" thickTop="1" thickBot="1">
      <c r="A199" s="54"/>
      <c r="B199" s="171"/>
      <c r="C199" s="172" t="str">
        <f>IF(C197&lt;&gt;$X$27,"","PRECISER")</f>
        <v/>
      </c>
      <c r="D199" s="59"/>
      <c r="E199" s="59"/>
      <c r="F199" s="170" t="str">
        <f>IF(F197=$AB$23,"PRECISER","")</f>
        <v/>
      </c>
      <c r="G199" s="169" t="str">
        <f>IF(OR((G197=$Y$21),(G197=$Y$24),(G197=$Y$37)),"PRECISER","")</f>
        <v/>
      </c>
      <c r="H199" s="168"/>
      <c r="I199" s="169" t="str">
        <f>IF(OR((I197=$Y$21),(I197=$Y$24),(I197=$Y$37)),"PRECISER","")</f>
        <v/>
      </c>
      <c r="J199" s="168"/>
      <c r="K199" s="169" t="str">
        <f>IF(OR((K197=$Y$21),(K197=$Y$24),(K197=$Y$37)),"PRECISER","")</f>
        <v/>
      </c>
      <c r="L199" s="168"/>
      <c r="M199" s="169" t="str">
        <f>IF(OR((M197=$Y$21),(M197=$Y$24),(M197=$Y$37)),"PRECISER","")</f>
        <v/>
      </c>
      <c r="N199" s="168"/>
      <c r="O199" s="169" t="str">
        <f>IF(OR((O197=$Y$21),(O197=$Y$24),(O197=$Y$37)),"PRECISER","")</f>
        <v/>
      </c>
      <c r="P199" s="168"/>
      <c r="Q199" s="169" t="str">
        <f>IF(OR((Q197=$Y$21),(Q197=$Y$24),(Q197=$Y$37)),"PRECISER","")</f>
        <v/>
      </c>
      <c r="R199" s="168"/>
      <c r="S199" s="53"/>
      <c r="T199" s="165"/>
      <c r="U199" s="166" t="str">
        <f>IF(F197=$AB$17,"REMPLIR","")</f>
        <v/>
      </c>
      <c r="V199" s="167" t="str">
        <f>IF(F197=$AB$17,"REMPLIR","")</f>
        <v/>
      </c>
      <c r="W199" s="52"/>
      <c r="X199" s="140"/>
      <c r="Y199" s="140"/>
      <c r="Z199" s="140"/>
      <c r="AA199" s="140"/>
    </row>
    <row r="200" spans="1:27" ht="17.25" customHeight="1" thickTop="1" thickBot="1">
      <c r="A200" s="49"/>
      <c r="B200" s="65"/>
      <c r="C200" s="284"/>
      <c r="D200" s="59"/>
      <c r="E200" s="59"/>
      <c r="F200" s="184"/>
      <c r="G200" s="185"/>
      <c r="H200" s="39"/>
      <c r="I200" s="185"/>
      <c r="J200" s="39"/>
      <c r="K200" s="185"/>
      <c r="L200" s="39"/>
      <c r="M200" s="185"/>
      <c r="N200" s="39"/>
      <c r="O200" s="185"/>
      <c r="P200" s="39"/>
      <c r="Q200" s="185"/>
      <c r="R200" s="39"/>
      <c r="S200" s="40"/>
      <c r="T200" s="41"/>
      <c r="U200" s="186"/>
      <c r="V200" s="187"/>
      <c r="W200" s="51"/>
      <c r="X200" s="140"/>
      <c r="Y200" s="140"/>
      <c r="Z200" s="140"/>
      <c r="AA200" s="140"/>
    </row>
    <row r="201" spans="1:27" ht="17.25" customHeight="1" thickTop="1" thickBot="1">
      <c r="A201" s="191"/>
      <c r="B201" s="65"/>
      <c r="C201" s="188" t="s">
        <v>255</v>
      </c>
      <c r="D201" s="265" t="s">
        <v>243</v>
      </c>
      <c r="E201" s="266"/>
      <c r="F201" s="266"/>
      <c r="G201" s="266"/>
      <c r="H201" s="266"/>
      <c r="I201" s="266"/>
      <c r="J201" s="266"/>
      <c r="K201" s="266"/>
      <c r="L201" s="266"/>
      <c r="M201" s="266"/>
      <c r="N201" s="266"/>
      <c r="O201" s="266"/>
      <c r="P201" s="266"/>
      <c r="Q201" s="266"/>
      <c r="R201" s="266"/>
      <c r="S201" s="266"/>
      <c r="T201" s="266"/>
      <c r="U201" s="266"/>
      <c r="V201" s="267"/>
      <c r="W201" s="51"/>
      <c r="X201" s="140"/>
      <c r="Y201" s="140"/>
      <c r="Z201" s="140"/>
      <c r="AA201" s="140"/>
    </row>
    <row r="202" spans="1:27" ht="3" customHeight="1" thickTop="1" thickBot="1">
      <c r="A202" s="192"/>
      <c r="B202" s="66"/>
      <c r="C202" s="42"/>
      <c r="D202" s="42"/>
      <c r="E202" s="42"/>
      <c r="F202" s="163"/>
      <c r="G202" s="43"/>
      <c r="H202" s="44"/>
      <c r="I202" s="43"/>
      <c r="J202" s="44"/>
      <c r="K202" s="43"/>
      <c r="L202" s="44"/>
      <c r="M202" s="43"/>
      <c r="N202" s="44"/>
      <c r="O202" s="43"/>
      <c r="P202" s="44"/>
      <c r="Q202" s="43"/>
      <c r="R202" s="44"/>
      <c r="S202" s="45"/>
      <c r="T202" s="46"/>
      <c r="U202" s="47"/>
      <c r="V202" s="48"/>
      <c r="W202" s="175"/>
      <c r="X202" s="140"/>
      <c r="Y202" s="140"/>
      <c r="Z202" s="140"/>
      <c r="AA202" s="140"/>
    </row>
    <row r="203" spans="1:27" ht="4.5" customHeight="1" thickTop="1" thickBot="1">
      <c r="A203" s="193"/>
      <c r="B203" s="194"/>
      <c r="C203" s="195"/>
      <c r="D203" s="195"/>
      <c r="E203" s="195"/>
      <c r="F203" s="195"/>
      <c r="G203" s="196"/>
      <c r="H203" s="197"/>
      <c r="I203" s="196"/>
      <c r="J203" s="197"/>
      <c r="K203" s="196"/>
      <c r="L203" s="197"/>
      <c r="M203" s="196"/>
      <c r="N203" s="197"/>
      <c r="O203" s="196"/>
      <c r="P203" s="197"/>
      <c r="Q203" s="196"/>
      <c r="R203" s="197"/>
      <c r="S203" s="198"/>
      <c r="T203" s="199"/>
      <c r="U203" s="199"/>
      <c r="V203" s="199"/>
      <c r="W203" s="200"/>
      <c r="X203" s="140"/>
      <c r="Y203" s="140"/>
      <c r="Z203" s="140"/>
      <c r="AA203" s="140"/>
    </row>
    <row r="204" spans="1:27" ht="17.25" customHeight="1" thickTop="1" thickBot="1">
      <c r="A204" s="26" t="s">
        <v>102</v>
      </c>
      <c r="B204" s="64"/>
      <c r="C204" s="32"/>
      <c r="D204" s="32"/>
      <c r="E204" s="32"/>
      <c r="F204" s="32"/>
      <c r="G204" s="33"/>
      <c r="H204" s="34"/>
      <c r="I204" s="33"/>
      <c r="J204" s="34"/>
      <c r="K204" s="33"/>
      <c r="L204" s="34"/>
      <c r="M204" s="33"/>
      <c r="N204" s="34"/>
      <c r="O204" s="33"/>
      <c r="P204" s="34"/>
      <c r="Q204" s="33"/>
      <c r="R204" s="34"/>
      <c r="S204" s="33"/>
      <c r="T204" s="33"/>
      <c r="U204" s="50"/>
      <c r="V204" s="50"/>
      <c r="W204" s="174"/>
      <c r="X204" s="140"/>
      <c r="Y204" s="1"/>
      <c r="Z204" s="1"/>
      <c r="AA204" s="1"/>
    </row>
    <row r="205" spans="1:27" ht="17.25" customHeight="1" thickTop="1" thickBot="1">
      <c r="A205" s="31" t="s">
        <v>68</v>
      </c>
      <c r="B205" s="139"/>
      <c r="C205" s="36"/>
      <c r="D205" s="256">
        <v>1</v>
      </c>
      <c r="E205" s="257"/>
      <c r="F205" s="55"/>
      <c r="G205" s="56"/>
      <c r="H205" s="37"/>
      <c r="I205" s="56"/>
      <c r="J205" s="37"/>
      <c r="K205" s="56"/>
      <c r="L205" s="37"/>
      <c r="M205" s="56"/>
      <c r="N205" s="37"/>
      <c r="O205" s="56"/>
      <c r="P205" s="37"/>
      <c r="Q205" s="56"/>
      <c r="R205" s="38"/>
      <c r="S205" s="164" t="str">
        <f>IF(H205+J205+L205+N205+P205+R205&lt;&gt;0,H205+J205+L205+N205+P205+R205,"")</f>
        <v/>
      </c>
      <c r="T205" s="35"/>
      <c r="U205" s="41"/>
      <c r="V205" s="41"/>
      <c r="W205" s="51"/>
      <c r="X205" s="140"/>
      <c r="Y205" s="1"/>
      <c r="Z205" s="1"/>
      <c r="AA205" s="1"/>
    </row>
    <row r="206" spans="1:27" ht="17.25" customHeight="1" thickTop="1" thickBot="1">
      <c r="A206" s="57"/>
      <c r="B206" s="58"/>
      <c r="C206" s="59"/>
      <c r="D206" s="59"/>
      <c r="E206" s="258"/>
      <c r="F206" s="59"/>
      <c r="G206" s="142" t="str">
        <f>IF(G205="","",(VLOOKUP(G205,$Y$17:$Z$40,2,FALSE)))</f>
        <v/>
      </c>
      <c r="H206" s="60"/>
      <c r="I206" s="142" t="str">
        <f>IF(I205="","",(VLOOKUP(I205,$Y$17:$Z$40,2,FALSE)))</f>
        <v/>
      </c>
      <c r="J206" s="60"/>
      <c r="K206" s="142" t="str">
        <f>IF(K205="","",(VLOOKUP(K205,$Y$17:$Z$40,2,FALSE)))</f>
        <v/>
      </c>
      <c r="L206" s="61"/>
      <c r="M206" s="142" t="str">
        <f>IF(M205="","",(VLOOKUP(M205,$Y$17:$Z$40,2,FALSE)))</f>
        <v/>
      </c>
      <c r="N206" s="60"/>
      <c r="O206" s="142" t="str">
        <f>IF(O205="","",(VLOOKUP(O205,$Y$17:$Z$40,2,FALSE)))</f>
        <v/>
      </c>
      <c r="P206" s="60"/>
      <c r="Q206" s="142" t="str">
        <f>IF(Q205="","",(VLOOKUP(Q205,$Y$17:$Z$40,2,FALSE)))</f>
        <v/>
      </c>
      <c r="R206" s="60"/>
      <c r="S206" s="159"/>
      <c r="T206" s="62"/>
      <c r="U206" s="62"/>
      <c r="V206" s="62"/>
      <c r="W206" s="63"/>
      <c r="X206" s="140"/>
      <c r="Y206" s="1"/>
      <c r="Z206" s="1"/>
      <c r="AA206" s="1"/>
    </row>
    <row r="207" spans="1:27" ht="17.25" customHeight="1" thickTop="1" thickBot="1">
      <c r="A207" s="54"/>
      <c r="B207" s="171"/>
      <c r="C207" s="172" t="str">
        <f>IF(C205&lt;&gt;$X$27,"","PRECISER")</f>
        <v/>
      </c>
      <c r="D207" s="59"/>
      <c r="E207" s="59"/>
      <c r="F207" s="170" t="str">
        <f>IF(F205=$AB$23,"PRECISER","")</f>
        <v/>
      </c>
      <c r="G207" s="169" t="str">
        <f>IF(OR((G205=$Y$21),(G205=$Y$24),(G205=$Y$37)),"PRECISER","")</f>
        <v/>
      </c>
      <c r="H207" s="168"/>
      <c r="I207" s="169" t="str">
        <f>IF(OR((I205=$Y$21),(I205=$Y$24),(I205=$Y$37)),"PRECISER","")</f>
        <v/>
      </c>
      <c r="J207" s="168"/>
      <c r="K207" s="169" t="str">
        <f>IF(OR((K205=$Y$21),(K205=$Y$24),(K205=$Y$37)),"PRECISER","")</f>
        <v/>
      </c>
      <c r="L207" s="168"/>
      <c r="M207" s="169" t="str">
        <f>IF(OR((M205=$Y$21),(M205=$Y$24),(M205=$Y$37)),"PRECISER","")</f>
        <v/>
      </c>
      <c r="N207" s="168"/>
      <c r="O207" s="169" t="str">
        <f>IF(OR((O205=$Y$21),(O205=$Y$24),(O205=$Y$37)),"PRECISER","")</f>
        <v/>
      </c>
      <c r="P207" s="168"/>
      <c r="Q207" s="169" t="str">
        <f>IF(OR((Q205=$Y$21),(Q205=$Y$24),(Q205=$Y$37)),"PRECISER","")</f>
        <v/>
      </c>
      <c r="R207" s="168"/>
      <c r="S207" s="53"/>
      <c r="T207" s="165"/>
      <c r="U207" s="166" t="str">
        <f>IF(F205=$AB$17,"REMPLIR","")</f>
        <v/>
      </c>
      <c r="V207" s="167" t="str">
        <f>IF(F205=$AB$17,"REMPLIR","")</f>
        <v/>
      </c>
      <c r="W207" s="52"/>
      <c r="X207" s="140"/>
      <c r="Y207" s="140"/>
      <c r="Z207" s="140"/>
      <c r="AA207" s="140"/>
    </row>
    <row r="208" spans="1:27" ht="17.25" customHeight="1" thickTop="1" thickBot="1">
      <c r="A208" s="49"/>
      <c r="B208" s="65"/>
      <c r="C208" s="284"/>
      <c r="D208" s="59"/>
      <c r="E208" s="59"/>
      <c r="F208" s="184"/>
      <c r="G208" s="185"/>
      <c r="H208" s="39"/>
      <c r="I208" s="185"/>
      <c r="J208" s="39"/>
      <c r="K208" s="185"/>
      <c r="L208" s="39"/>
      <c r="M208" s="185"/>
      <c r="N208" s="39"/>
      <c r="O208" s="185"/>
      <c r="P208" s="39"/>
      <c r="Q208" s="185"/>
      <c r="R208" s="39"/>
      <c r="S208" s="40"/>
      <c r="T208" s="41"/>
      <c r="U208" s="186"/>
      <c r="V208" s="187"/>
      <c r="W208" s="51"/>
      <c r="X208" s="140"/>
      <c r="Y208" s="140"/>
      <c r="Z208" s="140"/>
      <c r="AA208" s="140"/>
    </row>
    <row r="209" spans="1:27" ht="17.25" customHeight="1" thickTop="1" thickBot="1">
      <c r="A209" s="191"/>
      <c r="B209" s="65"/>
      <c r="C209" s="188" t="s">
        <v>255</v>
      </c>
      <c r="D209" s="265" t="s">
        <v>243</v>
      </c>
      <c r="E209" s="266"/>
      <c r="F209" s="266"/>
      <c r="G209" s="266"/>
      <c r="H209" s="266"/>
      <c r="I209" s="266"/>
      <c r="J209" s="266"/>
      <c r="K209" s="266"/>
      <c r="L209" s="266"/>
      <c r="M209" s="266"/>
      <c r="N209" s="266"/>
      <c r="O209" s="266"/>
      <c r="P209" s="266"/>
      <c r="Q209" s="266"/>
      <c r="R209" s="266"/>
      <c r="S209" s="266"/>
      <c r="T209" s="266"/>
      <c r="U209" s="266"/>
      <c r="V209" s="267"/>
      <c r="W209" s="51"/>
      <c r="X209" s="140"/>
      <c r="Y209" s="140"/>
      <c r="Z209" s="140"/>
      <c r="AA209" s="140"/>
    </row>
    <row r="210" spans="1:27" ht="3" customHeight="1" thickTop="1" thickBot="1">
      <c r="A210" s="192"/>
      <c r="B210" s="66"/>
      <c r="C210" s="42"/>
      <c r="D210" s="42"/>
      <c r="E210" s="42"/>
      <c r="F210" s="163"/>
      <c r="G210" s="43"/>
      <c r="H210" s="44"/>
      <c r="I210" s="43"/>
      <c r="J210" s="44"/>
      <c r="K210" s="43"/>
      <c r="L210" s="44"/>
      <c r="M210" s="43"/>
      <c r="N210" s="44"/>
      <c r="O210" s="43"/>
      <c r="P210" s="44"/>
      <c r="Q210" s="43"/>
      <c r="R210" s="44"/>
      <c r="S210" s="45"/>
      <c r="T210" s="46"/>
      <c r="U210" s="47"/>
      <c r="V210" s="48"/>
      <c r="W210" s="175"/>
      <c r="X210" s="140"/>
      <c r="Y210" s="140"/>
      <c r="Z210" s="140"/>
      <c r="AA210" s="140"/>
    </row>
    <row r="211" spans="1:27" ht="4.5" customHeight="1" thickTop="1" thickBot="1">
      <c r="A211" s="193"/>
      <c r="B211" s="194"/>
      <c r="C211" s="195"/>
      <c r="D211" s="195"/>
      <c r="E211" s="195"/>
      <c r="F211" s="195"/>
      <c r="G211" s="196"/>
      <c r="H211" s="197"/>
      <c r="I211" s="196"/>
      <c r="J211" s="197"/>
      <c r="K211" s="196"/>
      <c r="L211" s="197"/>
      <c r="M211" s="196"/>
      <c r="N211" s="197"/>
      <c r="O211" s="196"/>
      <c r="P211" s="197"/>
      <c r="Q211" s="196"/>
      <c r="R211" s="197"/>
      <c r="S211" s="198"/>
      <c r="T211" s="199"/>
      <c r="U211" s="199"/>
      <c r="V211" s="199"/>
      <c r="W211" s="200"/>
      <c r="X211" s="140"/>
      <c r="Y211" s="140"/>
      <c r="Z211" s="140"/>
      <c r="AA211" s="140"/>
    </row>
    <row r="212" spans="1:27" ht="17.25" customHeight="1" thickTop="1" thickBot="1">
      <c r="A212" s="26" t="s">
        <v>103</v>
      </c>
      <c r="B212" s="64"/>
      <c r="C212" s="32"/>
      <c r="D212" s="32"/>
      <c r="E212" s="32"/>
      <c r="F212" s="32"/>
      <c r="G212" s="33"/>
      <c r="H212" s="34"/>
      <c r="I212" s="33"/>
      <c r="J212" s="34"/>
      <c r="K212" s="33"/>
      <c r="L212" s="34"/>
      <c r="M212" s="33"/>
      <c r="N212" s="34"/>
      <c r="O212" s="33"/>
      <c r="P212" s="34"/>
      <c r="Q212" s="33"/>
      <c r="R212" s="34"/>
      <c r="S212" s="33"/>
      <c r="T212" s="33"/>
      <c r="U212" s="50"/>
      <c r="V212" s="50"/>
      <c r="W212" s="174"/>
      <c r="X212" s="140"/>
      <c r="Y212" s="1"/>
      <c r="Z212" s="1"/>
      <c r="AA212" s="1"/>
    </row>
    <row r="213" spans="1:27" ht="17.25" customHeight="1" thickTop="1" thickBot="1">
      <c r="A213" s="31" t="s">
        <v>68</v>
      </c>
      <c r="B213" s="139"/>
      <c r="C213" s="36"/>
      <c r="D213" s="256">
        <v>1</v>
      </c>
      <c r="E213" s="257"/>
      <c r="F213" s="55"/>
      <c r="G213" s="56"/>
      <c r="H213" s="37"/>
      <c r="I213" s="56"/>
      <c r="J213" s="37"/>
      <c r="K213" s="56"/>
      <c r="L213" s="37"/>
      <c r="M213" s="56"/>
      <c r="N213" s="37"/>
      <c r="O213" s="56"/>
      <c r="P213" s="37"/>
      <c r="Q213" s="56"/>
      <c r="R213" s="38"/>
      <c r="S213" s="164" t="str">
        <f>IF(H213+J213+L213+N213+P213+R213&lt;&gt;0,H213+J213+L213+N213+P213+R213,"")</f>
        <v/>
      </c>
      <c r="T213" s="35"/>
      <c r="U213" s="41"/>
      <c r="V213" s="41"/>
      <c r="W213" s="51"/>
      <c r="X213" s="140"/>
      <c r="Y213" s="1"/>
      <c r="Z213" s="1"/>
      <c r="AA213" s="1"/>
    </row>
    <row r="214" spans="1:27" ht="17.25" customHeight="1" thickTop="1" thickBot="1">
      <c r="A214" s="57"/>
      <c r="B214" s="58"/>
      <c r="C214" s="59"/>
      <c r="D214" s="59"/>
      <c r="E214" s="258"/>
      <c r="F214" s="59"/>
      <c r="G214" s="142" t="str">
        <f>IF(G213="","",(VLOOKUP(G213,$Y$17:$Z$40,2,FALSE)))</f>
        <v/>
      </c>
      <c r="H214" s="60"/>
      <c r="I214" s="142" t="str">
        <f>IF(I213="","",(VLOOKUP(I213,$Y$17:$Z$40,2,FALSE)))</f>
        <v/>
      </c>
      <c r="J214" s="60"/>
      <c r="K214" s="142" t="str">
        <f>IF(K213="","",(VLOOKUP(K213,$Y$17:$Z$40,2,FALSE)))</f>
        <v/>
      </c>
      <c r="L214" s="61"/>
      <c r="M214" s="142" t="str">
        <f>IF(M213="","",(VLOOKUP(M213,$Y$17:$Z$40,2,FALSE)))</f>
        <v/>
      </c>
      <c r="N214" s="60"/>
      <c r="O214" s="142" t="str">
        <f>IF(O213="","",(VLOOKUP(O213,$Y$17:$Z$40,2,FALSE)))</f>
        <v/>
      </c>
      <c r="P214" s="60"/>
      <c r="Q214" s="142" t="str">
        <f>IF(Q213="","",(VLOOKUP(Q213,$Y$17:$Z$40,2,FALSE)))</f>
        <v/>
      </c>
      <c r="R214" s="60"/>
      <c r="S214" s="159"/>
      <c r="T214" s="62"/>
      <c r="U214" s="62"/>
      <c r="V214" s="62"/>
      <c r="W214" s="63"/>
      <c r="X214" s="140"/>
      <c r="Y214" s="1"/>
      <c r="Z214" s="1"/>
      <c r="AA214" s="1"/>
    </row>
    <row r="215" spans="1:27" ht="17.25" customHeight="1" thickTop="1" thickBot="1">
      <c r="A215" s="54"/>
      <c r="B215" s="171"/>
      <c r="C215" s="172" t="str">
        <f>IF(C213&lt;&gt;$X$27,"","PRECISER")</f>
        <v/>
      </c>
      <c r="D215" s="59"/>
      <c r="E215" s="59"/>
      <c r="F215" s="170" t="str">
        <f>IF(F213=$AB$23,"PRECISER","")</f>
        <v/>
      </c>
      <c r="G215" s="169" t="str">
        <f>IF(OR((G213=$Y$21),(G213=$Y$24),(G213=$Y$37)),"PRECISER","")</f>
        <v/>
      </c>
      <c r="H215" s="168"/>
      <c r="I215" s="169" t="str">
        <f>IF(OR((I213=$Y$21),(I213=$Y$24),(I213=$Y$37)),"PRECISER","")</f>
        <v/>
      </c>
      <c r="J215" s="168"/>
      <c r="K215" s="169" t="str">
        <f>IF(OR((K213=$Y$21),(K213=$Y$24),(K213=$Y$37)),"PRECISER","")</f>
        <v/>
      </c>
      <c r="L215" s="168"/>
      <c r="M215" s="169" t="str">
        <f>IF(OR((M213=$Y$21),(M213=$Y$24),(M213=$Y$37)),"PRECISER","")</f>
        <v/>
      </c>
      <c r="N215" s="168"/>
      <c r="O215" s="169" t="str">
        <f>IF(OR((O213=$Y$21),(O213=$Y$24),(O213=$Y$37)),"PRECISER","")</f>
        <v/>
      </c>
      <c r="P215" s="168"/>
      <c r="Q215" s="169" t="str">
        <f>IF(OR((Q213=$Y$21),(Q213=$Y$24),(Q213=$Y$37)),"PRECISER","")</f>
        <v/>
      </c>
      <c r="R215" s="168"/>
      <c r="S215" s="53"/>
      <c r="T215" s="165"/>
      <c r="U215" s="166" t="str">
        <f>IF(F213=$AB$17,"REMPLIR","")</f>
        <v/>
      </c>
      <c r="V215" s="167" t="str">
        <f>IF(F213=$AB$17,"REMPLIR","")</f>
        <v/>
      </c>
      <c r="W215" s="52"/>
      <c r="X215" s="140"/>
      <c r="Y215" s="140"/>
      <c r="Z215" s="140"/>
      <c r="AA215" s="140"/>
    </row>
    <row r="216" spans="1:27" ht="17.25" customHeight="1" thickTop="1" thickBot="1">
      <c r="A216" s="49"/>
      <c r="B216" s="65"/>
      <c r="C216" s="284"/>
      <c r="D216" s="59"/>
      <c r="E216" s="59"/>
      <c r="F216" s="184"/>
      <c r="G216" s="185"/>
      <c r="H216" s="39"/>
      <c r="I216" s="185"/>
      <c r="J216" s="39"/>
      <c r="K216" s="185"/>
      <c r="L216" s="39"/>
      <c r="M216" s="185"/>
      <c r="N216" s="39"/>
      <c r="O216" s="185"/>
      <c r="P216" s="39"/>
      <c r="Q216" s="185"/>
      <c r="R216" s="39"/>
      <c r="S216" s="40"/>
      <c r="T216" s="41"/>
      <c r="U216" s="186"/>
      <c r="V216" s="187"/>
      <c r="W216" s="51"/>
      <c r="X216" s="140"/>
      <c r="Y216" s="140"/>
      <c r="Z216" s="140"/>
      <c r="AA216" s="140"/>
    </row>
    <row r="217" spans="1:27" ht="17.25" customHeight="1" thickTop="1" thickBot="1">
      <c r="A217" s="191"/>
      <c r="B217" s="65"/>
      <c r="C217" s="188" t="s">
        <v>255</v>
      </c>
      <c r="D217" s="265" t="s">
        <v>243</v>
      </c>
      <c r="E217" s="266"/>
      <c r="F217" s="266"/>
      <c r="G217" s="266"/>
      <c r="H217" s="266"/>
      <c r="I217" s="266"/>
      <c r="J217" s="266"/>
      <c r="K217" s="266"/>
      <c r="L217" s="266"/>
      <c r="M217" s="266"/>
      <c r="N217" s="266"/>
      <c r="O217" s="266"/>
      <c r="P217" s="266"/>
      <c r="Q217" s="266"/>
      <c r="R217" s="266"/>
      <c r="S217" s="266"/>
      <c r="T217" s="266"/>
      <c r="U217" s="266"/>
      <c r="V217" s="267"/>
      <c r="W217" s="51"/>
      <c r="X217" s="140"/>
      <c r="Y217" s="140"/>
      <c r="Z217" s="140"/>
      <c r="AA217" s="140"/>
    </row>
    <row r="218" spans="1:27" ht="3" customHeight="1" thickTop="1" thickBot="1">
      <c r="A218" s="192"/>
      <c r="B218" s="66"/>
      <c r="C218" s="42"/>
      <c r="D218" s="42"/>
      <c r="E218" s="42"/>
      <c r="F218" s="163"/>
      <c r="G218" s="43"/>
      <c r="H218" s="44"/>
      <c r="I218" s="43"/>
      <c r="J218" s="44"/>
      <c r="K218" s="43"/>
      <c r="L218" s="44"/>
      <c r="M218" s="43"/>
      <c r="N218" s="44"/>
      <c r="O218" s="43"/>
      <c r="P218" s="44"/>
      <c r="Q218" s="43"/>
      <c r="R218" s="44"/>
      <c r="S218" s="45"/>
      <c r="T218" s="46"/>
      <c r="U218" s="47"/>
      <c r="V218" s="48"/>
      <c r="W218" s="175"/>
      <c r="X218" s="140"/>
      <c r="Y218" s="140"/>
      <c r="Z218" s="140"/>
      <c r="AA218" s="140"/>
    </row>
    <row r="219" spans="1:27" ht="4.5" customHeight="1" thickTop="1" thickBot="1">
      <c r="A219" s="193"/>
      <c r="B219" s="194"/>
      <c r="C219" s="195"/>
      <c r="D219" s="195"/>
      <c r="E219" s="195"/>
      <c r="F219" s="195"/>
      <c r="G219" s="196"/>
      <c r="H219" s="197"/>
      <c r="I219" s="196"/>
      <c r="J219" s="197"/>
      <c r="K219" s="196"/>
      <c r="L219" s="197"/>
      <c r="M219" s="196"/>
      <c r="N219" s="197"/>
      <c r="O219" s="196"/>
      <c r="P219" s="197"/>
      <c r="Q219" s="196"/>
      <c r="R219" s="197"/>
      <c r="S219" s="198"/>
      <c r="T219" s="199"/>
      <c r="U219" s="199"/>
      <c r="V219" s="199"/>
      <c r="W219" s="200"/>
      <c r="X219" s="140"/>
      <c r="Y219" s="140"/>
      <c r="Z219" s="140"/>
      <c r="AA219" s="140"/>
    </row>
    <row r="220" spans="1:27" ht="17.25" customHeight="1" thickTop="1" thickBot="1">
      <c r="A220" s="26" t="s">
        <v>104</v>
      </c>
      <c r="B220" s="64"/>
      <c r="C220" s="32"/>
      <c r="D220" s="32"/>
      <c r="E220" s="32"/>
      <c r="F220" s="32"/>
      <c r="G220" s="33"/>
      <c r="H220" s="34"/>
      <c r="I220" s="33"/>
      <c r="J220" s="34"/>
      <c r="K220" s="33"/>
      <c r="L220" s="34"/>
      <c r="M220" s="33"/>
      <c r="N220" s="34"/>
      <c r="O220" s="33"/>
      <c r="P220" s="34"/>
      <c r="Q220" s="33"/>
      <c r="R220" s="34"/>
      <c r="S220" s="33"/>
      <c r="T220" s="33"/>
      <c r="U220" s="50"/>
      <c r="V220" s="50"/>
      <c r="W220" s="174"/>
      <c r="X220" s="140"/>
      <c r="Y220" s="1"/>
      <c r="Z220" s="1"/>
      <c r="AA220" s="1"/>
    </row>
    <row r="221" spans="1:27" ht="17.25" customHeight="1" thickTop="1" thickBot="1">
      <c r="A221" s="31" t="s">
        <v>68</v>
      </c>
      <c r="B221" s="139"/>
      <c r="C221" s="36"/>
      <c r="D221" s="256">
        <v>1</v>
      </c>
      <c r="E221" s="257"/>
      <c r="F221" s="55"/>
      <c r="G221" s="56"/>
      <c r="H221" s="37"/>
      <c r="I221" s="56"/>
      <c r="J221" s="37"/>
      <c r="K221" s="56"/>
      <c r="L221" s="37"/>
      <c r="M221" s="56"/>
      <c r="N221" s="37"/>
      <c r="O221" s="56"/>
      <c r="P221" s="37"/>
      <c r="Q221" s="56"/>
      <c r="R221" s="38"/>
      <c r="S221" s="164" t="str">
        <f>IF(H221+J221+L221+N221+P221+R221&lt;&gt;0,H221+J221+L221+N221+P221+R221,"")</f>
        <v/>
      </c>
      <c r="T221" s="35"/>
      <c r="U221" s="41"/>
      <c r="V221" s="41"/>
      <c r="W221" s="51"/>
      <c r="X221" s="140"/>
      <c r="Y221" s="1"/>
      <c r="Z221" s="1"/>
      <c r="AA221" s="1"/>
    </row>
    <row r="222" spans="1:27" ht="17.25" customHeight="1" thickTop="1" thickBot="1">
      <c r="A222" s="57"/>
      <c r="B222" s="58"/>
      <c r="C222" s="59"/>
      <c r="D222" s="59"/>
      <c r="E222" s="258"/>
      <c r="F222" s="59"/>
      <c r="G222" s="142" t="str">
        <f>IF(G221="","",(VLOOKUP(G221,$Y$17:$Z$40,2,FALSE)))</f>
        <v/>
      </c>
      <c r="H222" s="60"/>
      <c r="I222" s="142" t="str">
        <f>IF(I221="","",(VLOOKUP(I221,$Y$17:$Z$40,2,FALSE)))</f>
        <v/>
      </c>
      <c r="J222" s="60"/>
      <c r="K222" s="142" t="str">
        <f>IF(K221="","",(VLOOKUP(K221,$Y$17:$Z$40,2,FALSE)))</f>
        <v/>
      </c>
      <c r="L222" s="61"/>
      <c r="M222" s="142" t="str">
        <f>IF(M221="","",(VLOOKUP(M221,$Y$17:$Z$40,2,FALSE)))</f>
        <v/>
      </c>
      <c r="N222" s="60"/>
      <c r="O222" s="142" t="str">
        <f>IF(O221="","",(VLOOKUP(O221,$Y$17:$Z$40,2,FALSE)))</f>
        <v/>
      </c>
      <c r="P222" s="60"/>
      <c r="Q222" s="142" t="str">
        <f>IF(Q221="","",(VLOOKUP(Q221,$Y$17:$Z$40,2,FALSE)))</f>
        <v/>
      </c>
      <c r="R222" s="60"/>
      <c r="S222" s="159"/>
      <c r="T222" s="62"/>
      <c r="U222" s="62"/>
      <c r="V222" s="62"/>
      <c r="W222" s="63"/>
      <c r="X222" s="140"/>
      <c r="Y222" s="1"/>
      <c r="Z222" s="1"/>
      <c r="AA222" s="1"/>
    </row>
    <row r="223" spans="1:27" ht="17.25" customHeight="1" thickTop="1" thickBot="1">
      <c r="A223" s="54"/>
      <c r="B223" s="171"/>
      <c r="C223" s="172" t="str">
        <f>IF(C221&lt;&gt;$X$27,"","PRECISER")</f>
        <v/>
      </c>
      <c r="D223" s="59"/>
      <c r="E223" s="59"/>
      <c r="F223" s="170" t="str">
        <f>IF(F221=$AB$23,"PRECISER","")</f>
        <v/>
      </c>
      <c r="G223" s="169" t="str">
        <f>IF(OR((G221=$Y$21),(G221=$Y$24),(G221=$Y$37)),"PRECISER","")</f>
        <v/>
      </c>
      <c r="H223" s="168"/>
      <c r="I223" s="169" t="str">
        <f>IF(OR((I221=$Y$21),(I221=$Y$24),(I221=$Y$37)),"PRECISER","")</f>
        <v/>
      </c>
      <c r="J223" s="168"/>
      <c r="K223" s="169" t="str">
        <f>IF(OR((K221=$Y$21),(K221=$Y$24),(K221=$Y$37)),"PRECISER","")</f>
        <v/>
      </c>
      <c r="L223" s="168"/>
      <c r="M223" s="169" t="str">
        <f>IF(OR((M221=$Y$21),(M221=$Y$24),(M221=$Y$37)),"PRECISER","")</f>
        <v/>
      </c>
      <c r="N223" s="168"/>
      <c r="O223" s="169" t="str">
        <f>IF(OR((O221=$Y$21),(O221=$Y$24),(O221=$Y$37)),"PRECISER","")</f>
        <v/>
      </c>
      <c r="P223" s="168"/>
      <c r="Q223" s="169" t="str">
        <f>IF(OR((Q221=$Y$21),(Q221=$Y$24),(Q221=$Y$37)),"PRECISER","")</f>
        <v/>
      </c>
      <c r="R223" s="168"/>
      <c r="S223" s="53"/>
      <c r="T223" s="165"/>
      <c r="U223" s="166" t="str">
        <f>IF(F221=$AB$17,"REMPLIR","")</f>
        <v/>
      </c>
      <c r="V223" s="167" t="str">
        <f>IF(F221=$AB$17,"REMPLIR","")</f>
        <v/>
      </c>
      <c r="W223" s="52"/>
      <c r="X223" s="140"/>
      <c r="Y223" s="140"/>
      <c r="Z223" s="140"/>
      <c r="AA223" s="140"/>
    </row>
    <row r="224" spans="1:27" ht="17.25" customHeight="1" thickTop="1" thickBot="1">
      <c r="A224" s="49"/>
      <c r="B224" s="65"/>
      <c r="C224" s="284"/>
      <c r="D224" s="59"/>
      <c r="E224" s="59"/>
      <c r="F224" s="184"/>
      <c r="G224" s="185"/>
      <c r="H224" s="39"/>
      <c r="I224" s="185"/>
      <c r="J224" s="39"/>
      <c r="K224" s="185"/>
      <c r="L224" s="39"/>
      <c r="M224" s="185"/>
      <c r="N224" s="39"/>
      <c r="O224" s="185"/>
      <c r="P224" s="39"/>
      <c r="Q224" s="185"/>
      <c r="R224" s="39"/>
      <c r="S224" s="40"/>
      <c r="T224" s="41"/>
      <c r="U224" s="186"/>
      <c r="V224" s="187"/>
      <c r="W224" s="51"/>
      <c r="X224" s="140"/>
      <c r="Y224" s="140"/>
      <c r="Z224" s="140"/>
      <c r="AA224" s="140"/>
    </row>
    <row r="225" spans="1:27" ht="17.25" customHeight="1" thickTop="1" thickBot="1">
      <c r="A225" s="191"/>
      <c r="B225" s="65"/>
      <c r="C225" s="188" t="s">
        <v>255</v>
      </c>
      <c r="D225" s="265" t="s">
        <v>243</v>
      </c>
      <c r="E225" s="266"/>
      <c r="F225" s="266"/>
      <c r="G225" s="266"/>
      <c r="H225" s="266"/>
      <c r="I225" s="266"/>
      <c r="J225" s="266"/>
      <c r="K225" s="266"/>
      <c r="L225" s="266"/>
      <c r="M225" s="266"/>
      <c r="N225" s="266"/>
      <c r="O225" s="266"/>
      <c r="P225" s="266"/>
      <c r="Q225" s="266"/>
      <c r="R225" s="266"/>
      <c r="S225" s="266"/>
      <c r="T225" s="266"/>
      <c r="U225" s="266"/>
      <c r="V225" s="267"/>
      <c r="W225" s="51"/>
      <c r="X225" s="140"/>
      <c r="Y225" s="140"/>
      <c r="Z225" s="140"/>
      <c r="AA225" s="140"/>
    </row>
    <row r="226" spans="1:27" ht="3" customHeight="1" thickTop="1" thickBot="1">
      <c r="A226" s="192"/>
      <c r="B226" s="66"/>
      <c r="C226" s="42"/>
      <c r="D226" s="42"/>
      <c r="E226" s="42"/>
      <c r="F226" s="163"/>
      <c r="G226" s="43"/>
      <c r="H226" s="44"/>
      <c r="I226" s="43"/>
      <c r="J226" s="44"/>
      <c r="K226" s="43"/>
      <c r="L226" s="44"/>
      <c r="M226" s="43"/>
      <c r="N226" s="44"/>
      <c r="O226" s="43"/>
      <c r="P226" s="44"/>
      <c r="Q226" s="43"/>
      <c r="R226" s="44"/>
      <c r="S226" s="45"/>
      <c r="T226" s="46"/>
      <c r="U226" s="47"/>
      <c r="V226" s="48"/>
      <c r="W226" s="175"/>
      <c r="X226" s="140"/>
      <c r="Y226" s="140"/>
      <c r="Z226" s="140"/>
      <c r="AA226" s="140"/>
    </row>
    <row r="227" spans="1:27" ht="4.5" customHeight="1" thickTop="1">
      <c r="A227" s="193"/>
      <c r="B227" s="194"/>
      <c r="C227" s="195"/>
      <c r="D227" s="195"/>
      <c r="E227" s="195"/>
      <c r="F227" s="195"/>
      <c r="G227" s="196"/>
      <c r="H227" s="197"/>
      <c r="I227" s="196"/>
      <c r="J227" s="197"/>
      <c r="K227" s="196"/>
      <c r="L227" s="197"/>
      <c r="M227" s="196"/>
      <c r="N227" s="197"/>
      <c r="O227" s="196"/>
      <c r="P227" s="197"/>
      <c r="Q227" s="196"/>
      <c r="R227" s="197"/>
      <c r="S227" s="198"/>
      <c r="T227" s="199"/>
      <c r="U227" s="199"/>
      <c r="V227" s="199"/>
      <c r="W227" s="200"/>
      <c r="X227" s="140"/>
      <c r="Y227" s="140"/>
      <c r="Z227" s="140"/>
      <c r="AA227" s="140"/>
    </row>
  </sheetData>
  <sheetProtection password="EDAA" sheet="1" objects="1" scenarios="1"/>
  <mergeCells count="14">
    <mergeCell ref="D16:D18"/>
    <mergeCell ref="E16:E18"/>
    <mergeCell ref="C16:C18"/>
    <mergeCell ref="A16:B18"/>
    <mergeCell ref="F16:F18"/>
    <mergeCell ref="U17:V18"/>
    <mergeCell ref="K17:L17"/>
    <mergeCell ref="M17:N17"/>
    <mergeCell ref="G16:S16"/>
    <mergeCell ref="G17:H17"/>
    <mergeCell ref="I17:J17"/>
    <mergeCell ref="O17:P17"/>
    <mergeCell ref="Q17:R17"/>
    <mergeCell ref="S17:S18"/>
  </mergeCells>
  <conditionalFormatting sqref="S21 S43 S50 S64 S71 S29 S36:S37 S45 S221 S53 S66 S61 S74 S69 S82 S77:S79 S87 S90 S85 S95 S98:S99 S92:S93 S103 S106 S101 S111 S58 S109 S119:S120 S122 S117 S127 S130 S125 S138 S133:S135 S143 S146 S141 S151 S154:S155 S148:S149 S159 S162 S157 S167 S114 S165 S175:S176 S178 S173 S183 S186 S181 S194 S189:S191 S199 S202 S197 S207 S210 S205 S215 S218 S213 S223 S226 S170">
    <cfRule type="cellIs" dxfId="0" priority="203" operator="between">
      <formula>1</formula>
      <formula>1</formula>
    </cfRule>
  </conditionalFormatting>
  <dataValidations xWindow="964" yWindow="498" count="28">
    <dataValidation allowBlank="1" showInputMessage="1" showErrorMessage="1" prompt="Estimation du nombre d'heures de fonctionnement annuel de l'installation._x000a_Compléter obligatoirement seulement si le message &quot;REMPLIR  apparait au-dessus _x000a_" sqref="U194 U146 U170 U154 U138 U162 U114 U98 U82 U178 U58 U42 U26 U186 U34 U50 U66 U74 U90 U106 U122 U130 U202 U210 U218 U226"/>
    <dataValidation allowBlank="1" showInputMessage="1" showErrorMessage="1" prompt="Compléter si le message &quot;PRECISER&quot; apparait au-dessus _x000a_" sqref="C186:E186 C154:E154 C162:E162 C146:E146 C130:E130 C170:E170 C106:E106 C90:E90 C74:E74 C178:E178 C50:E50 C194:E194 C26:E26 C34:E34 C42:E42 C58:E58 C66:E66 C82:E82 C98:E98 C114:E114 C122:E122 C138:E138 C202:E202 C210:E210 C218:E218 C226:E226"/>
    <dataValidation allowBlank="1" showInputMessage="1" showErrorMessage="1" prompt="Compléter si le message &quot;PRECISER&quot; apparait au-dessus " sqref="F186:G186 O186 M186 K186 I186 F34:G34 F42:G42 F50:G50 Q66 F58:G58 F170:G170 F162:G162 O162 M162 K162 I162 F154:G154 F146:G146 O146 M146 K146 I146 F138:G138 F130:G130 O130 M130 K130 I130 F74:G74 F82:G82 F90:G90 F98:G98 F106:G106 F114:G114 O106 M106 K106 I106 F210:G210 O98 O90 M90 K90 I90 F226:G226 O82 O74 M74 K74 I74 M226 O114 O122 M218 O138 F218:G218 O58 O50 M50 K50 I50 I202 O42 F194:G194 O26 M26 K26 I26 Q202 F66:G66 O170 F178:G178 M210 O34 M34 K34 I34 M202 Q226 O194 M42 K42 I42 K202 Q42 Q34 M58 K58 I58 I226 Q58 Q50 O154 O66 M66 K66 I66 K226 M82 K82 I82 O226 Q82 Q74 M98 K98 I98 Q218 Q98 Q90 M114 K114 I114 I218 Q114 Q106 M122 K122 I122 K218 Q122 F122:G122 M138 K138 I138 O218 Q138 Q130 M154 K154 I154 Q210 Q154 Q146 M170 K170 I170 I210 Q170 Q162 O178 M178 K178 I178 K210 Q178 M194 K194 I194 O210 Q186 Q26 F26:G26 Q194 F202:G202 O202"/>
    <dataValidation allowBlank="1" showInputMessage="1" showErrorMessage="1" prompt="Associer le code NACEBEL 2008 le plus pertinent au regard de l'activité associée à l'utilisation de cette installation._x000a_Compléter obligatoirement seulement si le message &quot;REMPLIR  apparait au-dessus " sqref="V186 V154 V162 V146 V130 V170 V106 V90 V74 V178 V50 V194 V26 V34 V42 V58 V66 V82 V98 V114 V122 V138 V202 V210 V218 V226"/>
    <dataValidation type="decimal" allowBlank="1" showInputMessage="1" showErrorMessage="1" error="Doit être supérieur à 0% et de maximum 100%_x000a_" prompt="Proportion relative d'utilisation de ce combustible (calculée sur PCI)." sqref="J181 J173 P173 N173 L173 R173 H173 J157 P157 N157 L157 R157 H157 H125 P141 N141 L141 R141 H141 J133 P133 N133 L133 R133 H133 J117 P117 N117 L117 R117 H117 J101 P101 N101 L101 R101 H101 J141 J149 P149 N149 L149 R149 J77 P77 N77 L77 R77 H77 J61 P61 N61 L61 R61 H61 J45 P45 N45 L45 R45 H45 H149 J165 P165 N165 L165 R165 J21 P21 N21 L21 R21 H21 H165 P181 N181 L181 R181 H181 J189 P189 N189 L189 R189 H189 J29 P29 N29 L29 R29 H29 J37 P37 N37 L37 R37 H37 J53 P53 N53 L53 R53 H53 J69 P69 N69 L69 R69 H69 J85 P85 N85 L85 R85 H85 J93 P93 N93 L93 R93 H93 J109 P109 N109 L109 R109 H109 J125 P125 N125 L125 R125 J197 P197 N197 L197 R197 H197 J205 P205 N205 L205 R205 H205 J213 P213 N213 L213 R213 H213 J221 P221 N221 L221 R221 H221">
      <formula1>0.0001</formula1>
      <formula2>1</formula2>
    </dataValidation>
    <dataValidation allowBlank="1" showInputMessage="1" showErrorMessage="1" prompt="Identification telle que définie dans le tableau du point IV.5.1. de la 1ère Partie du formulaire général des demandes de permis." sqref="B189 B181 B165 B149 B133 B125 B109 B93 B141 B69 B53 B157 B221 B21 B173 B29 B37 B45 B61 B77 B85 B101 B117 B197 B205 B213 A16"/>
    <dataValidation allowBlank="1" showInputMessage="1" showErrorMessage="1" prompt="Code associé au type d’installation (voir ci-dessus)._x000a_" sqref="C16"/>
    <dataValidation allowBlank="1" showInputMessage="1" showErrorMessage="1" prompt="Rubrique telle que définie dans le tableau IV.2. de la 1ère Partie du formulaire général des demandes de permis." sqref="F16"/>
    <dataValidation allowBlank="1" showInputMessage="1" showErrorMessage="1" prompt="Estimation du nombre d'heures de fonctionnement annuel de l'installation. _x000a_(Si &lt;500 h =&gt; voir Rem. 2 de l'onglet &quot;0. Procédure&quot;)." sqref="T16"/>
    <dataValidation allowBlank="1" showInputMessage="1" showErrorMessage="1" prompt="(VII) Fournir une estimation de la charge moyenne en service. _x000a_Il s’agit de la fraction de la charge nominale à laquelle l’équipement devrait, en moyenne, fonctionner._x000a_" sqref="U16"/>
    <dataValidation allowBlank="1" showInputMessage="1" showErrorMessage="1" prompt="Associer le code NACEBEL 2008 le plus pertinent au regard de l’activité associée à l’utilisation de l’installation de combustion." sqref="V16"/>
    <dataValidation type="decimal" allowBlank="1" showInputMessage="1" showErrorMessage="1" error="Introduire un pourcentage compris entre 1 et 100 !" prompt="Estimation de la charge moyenne en service. _x000a_Il s’agit de la fraction de la charge nominale à laquelle l’équipement devrait, en moyenne, fonctionner._x000a__x000a_Compléter obligatoirement seulement si le message &quot;REMPLIR  apparait au-dessus._x000a__x000a_" sqref="U192 U24 U32 U40 U48 U184 U56 U64 U72 U80 U88 U96 U104 U176 U112 U120 U128 U136 U144 U152 U160 U168 U200 U208 U216 U224">
      <formula1>0.01</formula1>
      <formula2>1</formula2>
    </dataValidation>
    <dataValidation type="list" allowBlank="1" showInputMessage="1" showErrorMessage="1" prompt="Code associé au combustible (voir liste de codes au-dessus)." sqref="G21 K189 G189 I189 Q189 O189 M189 K181 G181 I181 Q181 O181 M181 K173 G173 I173 Q173 O173 M173 K165 G165 I165 Q165 O165 M165 K157 G157 I157 Q157 O157 M157 K149 G149 I149 Q149 O149 M149 K21 G37 I37 Q37 O37 M37 K141 G141 I141 Q141 O141 M141 K133 G133 I133 Q133 O133 M133 K125 G125 I125 Q125 O125 M125 K117 G117 I117 Q117 O117 M117 K109 G109 I109 Q109 O109 M109 K101 G101 I101 Q101 O101 M101 K93 G93 I93 Q93 O93 M93 K37 G29 I29 Q29 O29 M29 K85 G85 I85 Q85 O85 M85 K77 G77 I77 Q77 O77 M77 K69 G69 I69 Q69 O69 M69 K61 G61 I61 Q61 O61 M61 K53 G53 I53 Q53 O53 M53 K45 G45 I45 Q45 O45 M45 K29 I21 Q21 O21 M21 K197 G197 I197 Q197 O197 M197 K205 G205 I205 Q205 O205 M205 K213 G213 I213 Q213 O213 M213 K221 G221 I221 Q221 O221 M221">
      <formula1>$Y$17:$Y$37</formula1>
    </dataValidation>
    <dataValidation allowBlank="1" showInputMessage="1" showErrorMessage="1" prompt="Code associé au combustible (voir liste de codes au-dessus)." sqref="G18 I18 K18 M18 O18 Q18"/>
    <dataValidation allowBlank="1" showInputMessage="1" showErrorMessage="1" prompt="Le total doit faire 100% - sauf si plus de 6 combustibles nécessitant un encodage dans plusieurs fichiers !_x000a_" sqref="S17:S18"/>
    <dataValidation allowBlank="1" showInputMessage="1" showErrorMessage="1" error="Doit être supérieur à 0% et de maximum 100%_x000a_" prompt="Le total doit faire 100% - sauf si plus de 6 combustibles nécessitant un encodage dans plusieurs fichiers !_x000a_" sqref="S21 S189 S29 S181 S37 S45 S53 S61 S69 S77 S173 S85 S93 S101 S109 S117 S125 S133 S165 S141 S149 S157 S197 S205 S213 S221"/>
    <dataValidation allowBlank="1" showInputMessage="1" showErrorMessage="1" prompt="Associer le code NACEBEL 2008 le plus pertinent au regard de l'activité associée à l'utilisation de cette installation._x000a__x000a_Compléter obligatoirement seulement si le message &quot;REMPLIR  apparait au-dessus. " sqref="V24 V32 V40 V48 V56 V64 V72 V80 V88 V96 V104 V112 V120 V128 V136 V144 V152 V160 V168 V176 V184 V192 V200 V208 V216 V224"/>
    <dataValidation allowBlank="1" showInputMessage="1" showErrorMessage="1" prompt="Si le message &quot;PRECISER&quot; apparait au-dessus, compléter en précisant de quel type d'équipement de combustion (non repris sous 1 à 10) il s'agit. _x000a_" sqref="C40 C24 C32 C216 C208 C200 C192 C184 C176 C168 C160 C152 C144 C136 C128 C120 C112 C104 C96 C88 C80 C72 C64 C56 C48 C224"/>
    <dataValidation allowBlank="1" showInputMessage="1" showErrorMessage="1" prompt="Si le message &quot;PRECISER&quot; apparait au-dessus : compléter en précisant la nature du combustible utilisé. " sqref="G24 I24 K24 M24 Q24 G192 I192 K192 M192 Q192 O192 O24 G32 I32 K32 M32 Q32 O32 G40 I40 K40 M40 Q40 O40 G48 I48 K48 M48 Q48 O48 G184 I184 K184 M184 Q184 O184 G56 I56 K56 M56 Q56 O56 G64 I64 K64 M64 Q64 O64 G72 I72 K72 M72 Q72 O72 G80 I80 K80 M80 Q80 O80 G88 I88 K88 M88 Q88 O88 G96 I96 K96 M96 Q96 O96 G104 I104 K104 M104 Q104 O104 G176 I176 K176 M176 Q176 O176 G112 I112 K112 M112 Q112 O112 G120 I120 K120 M120 Q120 O120 G128 I128 K128 M128 Q128 O128 G136 I136 K136 M136 Q136 O136 G144 I144 K144 M144 Q144 O144 G152 I152 K152 M152 Q152 O152 G160 I160 K160 M160 Q160 O160 G168 I168 K168 M168 Q168 O168 G200 I200 K200 M200 Q200 O200 G208 I208 K208 M208 Q208 O208 G216 I216 K216 M216 Q216 O216 G224 I224 K224 M224 Q224 O224"/>
    <dataValidation type="list" allowBlank="1" showInputMessage="1" showErrorMessage="1" prompt="Code associé au type d’installation (voir liste de codes au-dessus)." sqref="C213 C21 C29 C37 C45 C53 C61 C69 C77 C85 C93 C101 C109 C117 C125 C133 C141 C149 C157 C165 C173 C181 C189 C197 C205 C221">
      <formula1>$X$17:$X$27</formula1>
    </dataValidation>
    <dataValidation allowBlank="1" showInputMessage="1" showErrorMessage="1" prompt="si le message &quot;PRECISER&quot; apparait au-dessus, renseigner la rubrique la plus pertinente correspondant à cette installation (telle que définie dans le tableau IV.2. de la 1ère Partie du formulaire général des demandes de permis)." sqref="F24 F32 F40 F48 F56 F64 F72 F80 F88 F96 F104 F112 F120 F128 F136 F144 F152 F160 F168 F176 F184 F192 F200 F208 F216 F224"/>
    <dataValidation allowBlank="1" showInputMessage="1" showErrorMessage="1" prompt="La valeur présente par défaut est de 1. _x000a_Si le même équipement de combustion est répété plusieurs fois sous ce numéro d'installation, veuillez adapter !" sqref="D16"/>
    <dataValidation allowBlank="1" showInputMessage="1" showErrorMessage="1" prompt="Pn (puissance thermique nominale) correspond au « débit de combustible » qui est introduit dans l’équipement (donc sa consommation), exprimé en kW ou MW (sur PCI)._x000a_Si le même 'équipement est présent plusieurs fois, fournir la puissance d'1 seul._x000a_" sqref="E16"/>
    <dataValidation type="whole" allowBlank="1" showInputMessage="1" showErrorMessage="1" error="Veuillez introdure un nombre entier positif." prompt="La valeur présente par défaut est de 1. _x000a_Si le même équipement de combustion est répété plusieurs fois sous ce numéro d'installation, veuillez adapter !" sqref="D21 D29 D37 D45 D53 D61 D69 D77 D85 D93 D101 D109 D117 D125 D133 D141 D149 D157 D165 D173 D181 D189 D197 D205 D213 D221">
      <formula1>1</formula1>
      <formula2>1000000</formula2>
    </dataValidation>
    <dataValidation type="decimal" allowBlank="1" showInputMessage="1" showErrorMessage="1" prompt="Pn (puissance thermique nominale) correspond au « débit de combustible » qui est introduit dans l’équipement (donc sa consommation), exprimé en kW ou MW (sur PCI)._x000a_Si le même 'équipement est présent plusieurs fois, fournir la puissance d'1 seul._x000a_" sqref="E21 E29 E37 E45 E53 E61 E69 E77 E85 E93 E101 E109 E117 E125 E133 E141 E149 E157 E165 E173 E181 E189 E197 E205 E213 E221">
      <formula1>0</formula1>
      <formula2>1000000000</formula2>
    </dataValidation>
    <dataValidation type="list" allowBlank="1" showInputMessage="1" showErrorMessage="1" prompt="Préciser s'il s'agit de KW sur PCI ou de MW sur PCI." sqref="E22 E30 E38 E46 E54 E62 E70 E78 E86 E94 E102 E110 E118 E126 E134 E142 E150 E158 E166 E174 E182 E190 E198 E206 E214 E222">
      <formula1>$AD$17:$AD$18</formula1>
    </dataValidation>
    <dataValidation type="list" allowBlank="1" showInputMessage="1" showErrorMessage="1" prompt="Rubrique telle que définie dans le tableau IV.2. de la 1ère Partie du formulaire général de demande de permis." sqref="F21 F29 F37 F45 F53 F61 F69 F77 F85 F93 F101 F109 F117 F125 F133 F141 F149 F157 F165 F173 F181 F189 F197 F205 F213 F221">
      <formula1>$AB$17:$AB$24</formula1>
    </dataValidation>
    <dataValidation type="whole" allowBlank="1" showInputMessage="1" showErrorMessage="1" error="Doit être un nombre entier compris entre 1 et 8759 !" prompt="Estimation du nombre d'heures de fonctionnement annuel de l'installation. _x000a_(Si &lt;500 h =&gt; voir Rem. 2 de l'onglet &quot;0. Procédure&quot;)." sqref="T21 T29 T37 T45 T53 T61 T69 T77 T85 T93 T101 T109 T117 T125 T133 T141 T149 T157 T165 T173 T181 T189 T197 T205 T213 T221">
      <formula1>1</formula1>
      <formula2>8759</formula2>
    </dataValidation>
  </dataValidations>
  <hyperlinks>
    <hyperlink ref="V16" r:id="rId1"/>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sheetPr>
    <pageSetUpPr fitToPage="1"/>
  </sheetPr>
  <dimension ref="A1:BC31"/>
  <sheetViews>
    <sheetView topLeftCell="A4" zoomScale="70" zoomScaleNormal="70" workbookViewId="0">
      <selection activeCell="AY11" sqref="AY11"/>
    </sheetView>
  </sheetViews>
  <sheetFormatPr baseColWidth="10" defaultRowHeight="15"/>
  <cols>
    <col min="1" max="1" width="13.7109375" style="78" customWidth="1"/>
    <col min="2" max="2" width="13.140625" style="78" customWidth="1"/>
    <col min="3" max="3" width="9.5703125" style="78" customWidth="1"/>
    <col min="4" max="4" width="4.7109375" style="264" customWidth="1"/>
    <col min="5" max="5" width="4.5703125" style="78" customWidth="1"/>
    <col min="6" max="6" width="12.140625" style="78" customWidth="1"/>
    <col min="7" max="7" width="7.42578125" style="78" customWidth="1"/>
    <col min="8" max="8" width="5.85546875" style="79" customWidth="1"/>
    <col min="9" max="9" width="7.42578125" style="78" customWidth="1"/>
    <col min="10" max="10" width="5.85546875" style="79" customWidth="1"/>
    <col min="11" max="11" width="7.42578125" style="78" customWidth="1"/>
    <col min="12" max="12" width="5.85546875" style="79" customWidth="1"/>
    <col min="13" max="13" width="7.42578125" style="78" customWidth="1"/>
    <col min="14" max="14" width="5.85546875" style="79" customWidth="1"/>
    <col min="15" max="15" width="7.42578125" style="78" customWidth="1"/>
    <col min="16" max="16" width="5.85546875" style="79" customWidth="1"/>
    <col min="17" max="17" width="7.42578125" style="78" customWidth="1"/>
    <col min="18" max="19" width="5.85546875" style="79" customWidth="1"/>
    <col min="20" max="47" width="6.85546875" style="79" hidden="1" customWidth="1"/>
    <col min="48" max="48" width="7.5703125" style="78" customWidth="1"/>
    <col min="49" max="49" width="7.85546875" style="78" customWidth="1"/>
    <col min="50" max="50" width="8.28515625" style="78" customWidth="1"/>
    <col min="51" max="51" width="25.140625" style="78" customWidth="1"/>
    <col min="52" max="52" width="15.7109375" style="78" hidden="1" customWidth="1"/>
    <col min="53" max="53" width="11.42578125" style="78" hidden="1" customWidth="1"/>
    <col min="54" max="54" width="15.7109375" style="78" hidden="1" customWidth="1"/>
    <col min="55" max="55" width="0" style="78" hidden="1" customWidth="1"/>
    <col min="56" max="16384" width="11.42578125" style="78"/>
  </cols>
  <sheetData>
    <row r="1" spans="1:55">
      <c r="A1" s="201"/>
      <c r="B1" s="202"/>
      <c r="C1" s="202"/>
      <c r="D1" s="262"/>
      <c r="E1" s="202"/>
      <c r="F1" s="322" t="s">
        <v>192</v>
      </c>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322"/>
      <c r="AK1" s="322"/>
      <c r="AL1" s="322"/>
      <c r="AM1" s="322"/>
      <c r="AN1" s="322"/>
      <c r="AO1" s="322"/>
      <c r="AP1" s="322"/>
      <c r="AQ1" s="322"/>
      <c r="AR1" s="322"/>
      <c r="AS1" s="322"/>
      <c r="AT1" s="322"/>
      <c r="AU1" s="322"/>
      <c r="AV1" s="322"/>
      <c r="AW1" s="322"/>
      <c r="AX1" s="323"/>
      <c r="BC1" s="78" t="s">
        <v>239</v>
      </c>
    </row>
    <row r="2" spans="1:55" ht="14.25" customHeight="1" thickBot="1">
      <c r="A2" s="203"/>
      <c r="B2" s="204"/>
      <c r="C2" s="204"/>
      <c r="D2" s="263"/>
      <c r="E2" s="204"/>
      <c r="F2" s="205">
        <f>'1. Infos administratives'!B5</f>
        <v>0</v>
      </c>
      <c r="G2" s="339">
        <f>'1. Infos administratives'!B25</f>
        <v>0</v>
      </c>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c r="AS2" s="339"/>
      <c r="AT2" s="339"/>
      <c r="AU2" s="339"/>
      <c r="AV2" s="339"/>
      <c r="AW2" s="339"/>
      <c r="AX2" s="340"/>
      <c r="BC2" s="78" t="s">
        <v>240</v>
      </c>
    </row>
    <row r="3" spans="1:55" ht="111.75" customHeight="1" thickBot="1">
      <c r="A3" s="336" t="s">
        <v>5</v>
      </c>
      <c r="B3" s="336" t="s">
        <v>6</v>
      </c>
      <c r="C3" s="333" t="s">
        <v>254</v>
      </c>
      <c r="D3" s="333" t="s">
        <v>259</v>
      </c>
      <c r="E3" s="346"/>
      <c r="F3" s="281" t="s">
        <v>154</v>
      </c>
      <c r="G3" s="342" t="s">
        <v>106</v>
      </c>
      <c r="H3" s="343"/>
      <c r="I3" s="343"/>
      <c r="J3" s="343"/>
      <c r="K3" s="343"/>
      <c r="L3" s="343"/>
      <c r="M3" s="343"/>
      <c r="N3" s="343"/>
      <c r="O3" s="343"/>
      <c r="P3" s="343"/>
      <c r="Q3" s="343"/>
      <c r="R3" s="343"/>
      <c r="S3" s="344"/>
      <c r="T3" s="208"/>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7"/>
      <c r="AV3" s="207" t="s">
        <v>8</v>
      </c>
      <c r="AW3" s="206" t="s">
        <v>9</v>
      </c>
      <c r="AX3" s="206" t="s">
        <v>10</v>
      </c>
      <c r="AZ3" s="80" t="s">
        <v>161</v>
      </c>
      <c r="BA3" s="80" t="s">
        <v>152</v>
      </c>
    </row>
    <row r="4" spans="1:55">
      <c r="A4" s="337"/>
      <c r="B4" s="337"/>
      <c r="C4" s="334"/>
      <c r="D4" s="334"/>
      <c r="E4" s="347"/>
      <c r="F4" s="282"/>
      <c r="G4" s="345">
        <v>1</v>
      </c>
      <c r="H4" s="332"/>
      <c r="I4" s="331">
        <v>2</v>
      </c>
      <c r="J4" s="332"/>
      <c r="K4" s="331">
        <v>3</v>
      </c>
      <c r="L4" s="332"/>
      <c r="M4" s="331">
        <v>4</v>
      </c>
      <c r="N4" s="332"/>
      <c r="O4" s="331">
        <v>5</v>
      </c>
      <c r="P4" s="332"/>
      <c r="Q4" s="331">
        <v>6</v>
      </c>
      <c r="R4" s="341"/>
      <c r="S4" s="211" t="s">
        <v>105</v>
      </c>
      <c r="T4" s="324">
        <v>7</v>
      </c>
      <c r="U4" s="325"/>
      <c r="V4" s="324">
        <v>8</v>
      </c>
      <c r="W4" s="325"/>
      <c r="X4" s="324">
        <v>9</v>
      </c>
      <c r="Y4" s="325"/>
      <c r="Z4" s="324">
        <v>10</v>
      </c>
      <c r="AA4" s="325"/>
      <c r="AB4" s="324">
        <v>11</v>
      </c>
      <c r="AC4" s="326"/>
      <c r="AD4" s="324">
        <v>12</v>
      </c>
      <c r="AE4" s="325"/>
      <c r="AF4" s="324">
        <v>13</v>
      </c>
      <c r="AG4" s="325"/>
      <c r="AH4" s="324">
        <v>14</v>
      </c>
      <c r="AI4" s="325"/>
      <c r="AJ4" s="324">
        <v>15</v>
      </c>
      <c r="AK4" s="325"/>
      <c r="AL4" s="324">
        <v>16</v>
      </c>
      <c r="AM4" s="326"/>
      <c r="AN4" s="324">
        <v>17</v>
      </c>
      <c r="AO4" s="325"/>
      <c r="AP4" s="324">
        <v>18</v>
      </c>
      <c r="AQ4" s="325"/>
      <c r="AR4" s="324">
        <v>19</v>
      </c>
      <c r="AS4" s="325"/>
      <c r="AT4" s="324">
        <v>20</v>
      </c>
      <c r="AU4" s="325"/>
      <c r="AV4" s="210"/>
      <c r="AW4" s="327" t="s">
        <v>7</v>
      </c>
      <c r="AX4" s="328"/>
      <c r="AZ4" s="80" t="s">
        <v>162</v>
      </c>
      <c r="BA4" s="80" t="s">
        <v>157</v>
      </c>
    </row>
    <row r="5" spans="1:55" ht="50.25" customHeight="1" thickBot="1">
      <c r="A5" s="338"/>
      <c r="B5" s="338"/>
      <c r="C5" s="335"/>
      <c r="D5" s="335"/>
      <c r="E5" s="348"/>
      <c r="F5" s="283"/>
      <c r="G5" s="212" t="s">
        <v>232</v>
      </c>
      <c r="H5" s="213" t="s">
        <v>221</v>
      </c>
      <c r="I5" s="214" t="s">
        <v>233</v>
      </c>
      <c r="J5" s="213" t="s">
        <v>222</v>
      </c>
      <c r="K5" s="214" t="s">
        <v>234</v>
      </c>
      <c r="L5" s="213" t="s">
        <v>223</v>
      </c>
      <c r="M5" s="214" t="s">
        <v>235</v>
      </c>
      <c r="N5" s="213" t="s">
        <v>224</v>
      </c>
      <c r="O5" s="214" t="s">
        <v>236</v>
      </c>
      <c r="P5" s="213" t="s">
        <v>225</v>
      </c>
      <c r="Q5" s="214" t="s">
        <v>237</v>
      </c>
      <c r="R5" s="215" t="s">
        <v>226</v>
      </c>
      <c r="S5" s="216" t="s">
        <v>3</v>
      </c>
      <c r="T5" s="217" t="s">
        <v>2</v>
      </c>
      <c r="U5" s="218" t="s">
        <v>3</v>
      </c>
      <c r="V5" s="217" t="s">
        <v>2</v>
      </c>
      <c r="W5" s="218" t="s">
        <v>3</v>
      </c>
      <c r="X5" s="217" t="s">
        <v>2</v>
      </c>
      <c r="Y5" s="218" t="s">
        <v>3</v>
      </c>
      <c r="Z5" s="217" t="s">
        <v>2</v>
      </c>
      <c r="AA5" s="218" t="s">
        <v>3</v>
      </c>
      <c r="AB5" s="217" t="s">
        <v>2</v>
      </c>
      <c r="AC5" s="219" t="s">
        <v>3</v>
      </c>
      <c r="AD5" s="217" t="s">
        <v>2</v>
      </c>
      <c r="AE5" s="218" t="s">
        <v>3</v>
      </c>
      <c r="AF5" s="217" t="s">
        <v>2</v>
      </c>
      <c r="AG5" s="218" t="s">
        <v>3</v>
      </c>
      <c r="AH5" s="217" t="s">
        <v>2</v>
      </c>
      <c r="AI5" s="218" t="s">
        <v>3</v>
      </c>
      <c r="AJ5" s="217" t="s">
        <v>2</v>
      </c>
      <c r="AK5" s="218" t="s">
        <v>3</v>
      </c>
      <c r="AL5" s="217" t="s">
        <v>2</v>
      </c>
      <c r="AM5" s="219" t="s">
        <v>3</v>
      </c>
      <c r="AN5" s="217" t="s">
        <v>2</v>
      </c>
      <c r="AO5" s="218" t="s">
        <v>3</v>
      </c>
      <c r="AP5" s="217" t="s">
        <v>2</v>
      </c>
      <c r="AQ5" s="218" t="s">
        <v>3</v>
      </c>
      <c r="AR5" s="217" t="s">
        <v>2</v>
      </c>
      <c r="AS5" s="218" t="s">
        <v>3</v>
      </c>
      <c r="AT5" s="217" t="s">
        <v>2</v>
      </c>
      <c r="AU5" s="218" t="s">
        <v>3</v>
      </c>
      <c r="AV5" s="220"/>
      <c r="AW5" s="329"/>
      <c r="AX5" s="330"/>
      <c r="AZ5" s="80"/>
      <c r="BA5" s="80" t="s">
        <v>158</v>
      </c>
    </row>
    <row r="6" spans="1:55" s="114" customFormat="1" ht="55.5" customHeight="1" thickBot="1">
      <c r="A6" s="116" t="str">
        <f>CONCATENATE("I",'2. AIDE AU REMPLISSAGE'!B21)</f>
        <v>I</v>
      </c>
      <c r="B6" s="117">
        <f>IF('2. AIDE AU REMPLISSAGE'!C21='2. AIDE AU REMPLISSAGE'!$X$27,CONCATENATE("11. ",'2. AIDE AU REMPLISSAGE'!C24),'2. AIDE AU REMPLISSAGE'!C21)</f>
        <v>0</v>
      </c>
      <c r="C6" s="127">
        <f>'2. AIDE AU REMPLISSAGE'!D21</f>
        <v>1</v>
      </c>
      <c r="D6" s="261">
        <f>'2. AIDE AU REMPLISSAGE'!E21</f>
        <v>0</v>
      </c>
      <c r="E6" s="268">
        <f>'2. AIDE AU REMPLISSAGE'!E22</f>
        <v>0</v>
      </c>
      <c r="F6" s="118">
        <f>IF('2. AIDE AU REMPLISSAGE'!F21='2. AIDE AU REMPLISSAGE'!$AB$23,'2. AIDE AU REMPLISSAGE'!F24,'2. AIDE AU REMPLISSAGE'!F21)</f>
        <v>0</v>
      </c>
      <c r="G6" s="119">
        <f>IF(OR(('2. AIDE AU REMPLISSAGE'!G21='2. AIDE AU REMPLISSAGE'!$Y$21),('2. AIDE AU REMPLISSAGE'!G21='2. AIDE AU REMPLISSAGE'!$Y$24),('2. AIDE AU REMPLISSAGE'!G21='2. AIDE AU REMPLISSAGE'!$Y$37)),'2. AIDE AU REMPLISSAGE'!G24,'2. AIDE AU REMPLISSAGE'!G21)</f>
        <v>0</v>
      </c>
      <c r="H6" s="120" t="str">
        <f>IF('2. AIDE AU REMPLISSAGE'!H21&lt;&gt;0,'2. AIDE AU REMPLISSAGE'!H21,"")</f>
        <v/>
      </c>
      <c r="I6" s="121">
        <f>IF(OR(('2. AIDE AU REMPLISSAGE'!I21='2. AIDE AU REMPLISSAGE'!$Y$21),('2. AIDE AU REMPLISSAGE'!I21='2. AIDE AU REMPLISSAGE'!$Y$24),('2. AIDE AU REMPLISSAGE'!I21='2. AIDE AU REMPLISSAGE'!$Y$37)),'2. AIDE AU REMPLISSAGE'!I24,'2. AIDE AU REMPLISSAGE'!I21)</f>
        <v>0</v>
      </c>
      <c r="J6" s="120" t="str">
        <f>IF('2. AIDE AU REMPLISSAGE'!J21&lt;&gt;0,'2. AIDE AU REMPLISSAGE'!J21,"")</f>
        <v/>
      </c>
      <c r="K6" s="121">
        <f>IF(OR(('2. AIDE AU REMPLISSAGE'!K21='2. AIDE AU REMPLISSAGE'!$Y$21),('2. AIDE AU REMPLISSAGE'!K21='2. AIDE AU REMPLISSAGE'!$Y$24),('2. AIDE AU REMPLISSAGE'!K21='2. AIDE AU REMPLISSAGE'!$Y$37)),'2. AIDE AU REMPLISSAGE'!K24,'2. AIDE AU REMPLISSAGE'!K21)</f>
        <v>0</v>
      </c>
      <c r="L6" s="120" t="str">
        <f>IF('2. AIDE AU REMPLISSAGE'!L21&lt;&gt;0,'2. AIDE AU REMPLISSAGE'!L21,"")</f>
        <v/>
      </c>
      <c r="M6" s="121">
        <f>IF(OR(('2. AIDE AU REMPLISSAGE'!M21='2. AIDE AU REMPLISSAGE'!$Y$21),('2. AIDE AU REMPLISSAGE'!M21='2. AIDE AU REMPLISSAGE'!$Y$24),('2. AIDE AU REMPLISSAGE'!M21='2. AIDE AU REMPLISSAGE'!$Y$37)),'2. AIDE AU REMPLISSAGE'!M24,'2. AIDE AU REMPLISSAGE'!M21)</f>
        <v>0</v>
      </c>
      <c r="N6" s="120" t="str">
        <f>IF('2. AIDE AU REMPLISSAGE'!N21&lt;&gt;0,'2. AIDE AU REMPLISSAGE'!N21,"")</f>
        <v/>
      </c>
      <c r="O6" s="121">
        <f>IF(OR(('2. AIDE AU REMPLISSAGE'!O21='2. AIDE AU REMPLISSAGE'!$Y$21),('2. AIDE AU REMPLISSAGE'!O21='2. AIDE AU REMPLISSAGE'!$Y$24),('2. AIDE AU REMPLISSAGE'!O21='2. AIDE AU REMPLISSAGE'!$Y$37)),'2. AIDE AU REMPLISSAGE'!O24,'2. AIDE AU REMPLISSAGE'!O21)</f>
        <v>0</v>
      </c>
      <c r="P6" s="120" t="str">
        <f>IF('2. AIDE AU REMPLISSAGE'!P21&lt;&gt;0,'2. AIDE AU REMPLISSAGE'!P21,"")</f>
        <v/>
      </c>
      <c r="Q6" s="122">
        <f>IF(OR(('2. AIDE AU REMPLISSAGE'!Q21='2. AIDE AU REMPLISSAGE'!$Y$21),('2. AIDE AU REMPLISSAGE'!Q21='2. AIDE AU REMPLISSAGE'!$Y$24),('2. AIDE AU REMPLISSAGE'!Q21='2. AIDE AU REMPLISSAGE'!$Y$37)),'2. AIDE AU REMPLISSAGE'!Q24,'2. AIDE AU REMPLISSAGE'!Q21)</f>
        <v>0</v>
      </c>
      <c r="R6" s="123" t="str">
        <f>IF('2. AIDE AU REMPLISSAGE'!R21&lt;&gt;0,'2. AIDE AU REMPLISSAGE'!R21,"")</f>
        <v/>
      </c>
      <c r="S6" s="124" t="str">
        <f>'2. AIDE AU REMPLISSAGE'!S21</f>
        <v/>
      </c>
      <c r="T6" s="121"/>
      <c r="U6" s="120"/>
      <c r="V6" s="121"/>
      <c r="W6" s="120"/>
      <c r="X6" s="121"/>
      <c r="Y6" s="120"/>
      <c r="Z6" s="121"/>
      <c r="AA6" s="120"/>
      <c r="AB6" s="122"/>
      <c r="AC6" s="123"/>
      <c r="AD6" s="121"/>
      <c r="AE6" s="120"/>
      <c r="AF6" s="121"/>
      <c r="AG6" s="120"/>
      <c r="AH6" s="121"/>
      <c r="AI6" s="120"/>
      <c r="AJ6" s="121"/>
      <c r="AK6" s="120"/>
      <c r="AL6" s="122"/>
      <c r="AM6" s="123"/>
      <c r="AN6" s="121"/>
      <c r="AO6" s="120"/>
      <c r="AP6" s="121"/>
      <c r="AQ6" s="120"/>
      <c r="AR6" s="121"/>
      <c r="AS6" s="120"/>
      <c r="AT6" s="121"/>
      <c r="AU6" s="120"/>
      <c r="AV6" s="125" t="str">
        <f>IF('2. AIDE AU REMPLISSAGE'!T21&lt;&gt;0,'2. AIDE AU REMPLISSAGE'!T21,"")</f>
        <v/>
      </c>
      <c r="AW6" s="126" t="str">
        <f>IF('2. AIDE AU REMPLISSAGE'!U24&lt;&gt;"",'2. AIDE AU REMPLISSAGE'!U24,"")</f>
        <v/>
      </c>
      <c r="AX6" s="127" t="str">
        <f>IF('2. AIDE AU REMPLISSAGE'!V24&lt;&gt;"",'2. AIDE AU REMPLISSAGE'!V24,"")</f>
        <v/>
      </c>
      <c r="AZ6" s="115"/>
      <c r="BA6" s="115" t="s">
        <v>159</v>
      </c>
    </row>
    <row r="7" spans="1:55" s="114" customFormat="1" ht="55.5" customHeight="1" thickBot="1">
      <c r="A7" s="116" t="str">
        <f>CONCATENATE("I",'2. AIDE AU REMPLISSAGE'!B29)</f>
        <v>I</v>
      </c>
      <c r="B7" s="117">
        <f>IF('2. AIDE AU REMPLISSAGE'!C29='2. AIDE AU REMPLISSAGE'!$X$27,CONCATENATE("11. ",'2. AIDE AU REMPLISSAGE'!C32),'2. AIDE AU REMPLISSAGE'!C29)</f>
        <v>0</v>
      </c>
      <c r="C7" s="127">
        <f>'2. AIDE AU REMPLISSAGE'!D29</f>
        <v>1</v>
      </c>
      <c r="D7" s="261">
        <f>'2. AIDE AU REMPLISSAGE'!E29</f>
        <v>0</v>
      </c>
      <c r="E7" s="268">
        <f>'2. AIDE AU REMPLISSAGE'!E30</f>
        <v>0</v>
      </c>
      <c r="F7" s="118">
        <f>IF('2. AIDE AU REMPLISSAGE'!F29='2. AIDE AU REMPLISSAGE'!$AB$23,'2. AIDE AU REMPLISSAGE'!F32,'2. AIDE AU REMPLISSAGE'!F29)</f>
        <v>0</v>
      </c>
      <c r="G7" s="119">
        <f>IF(OR(('2. AIDE AU REMPLISSAGE'!G29='2. AIDE AU REMPLISSAGE'!$Y$21),('2. AIDE AU REMPLISSAGE'!G29='2. AIDE AU REMPLISSAGE'!$Y$24),('2. AIDE AU REMPLISSAGE'!G29='2. AIDE AU REMPLISSAGE'!$Y$37)),'2. AIDE AU REMPLISSAGE'!G32,'2. AIDE AU REMPLISSAGE'!G29)</f>
        <v>0</v>
      </c>
      <c r="H7" s="120" t="str">
        <f>IF('2. AIDE AU REMPLISSAGE'!H29&lt;&gt;0,'2. AIDE AU REMPLISSAGE'!H29,"")</f>
        <v/>
      </c>
      <c r="I7" s="121">
        <f>IF(OR(('2. AIDE AU REMPLISSAGE'!I29='2. AIDE AU REMPLISSAGE'!$Y$21),('2. AIDE AU REMPLISSAGE'!I29='2. AIDE AU REMPLISSAGE'!$Y$24),('2. AIDE AU REMPLISSAGE'!I29='2. AIDE AU REMPLISSAGE'!$Y$37)),'2. AIDE AU REMPLISSAGE'!I32,'2. AIDE AU REMPLISSAGE'!I29)</f>
        <v>0</v>
      </c>
      <c r="J7" s="120" t="str">
        <f>IF('2. AIDE AU REMPLISSAGE'!J29&lt;&gt;0,'2. AIDE AU REMPLISSAGE'!J29,"")</f>
        <v/>
      </c>
      <c r="K7" s="121">
        <f>IF(OR(('2. AIDE AU REMPLISSAGE'!K29='2. AIDE AU REMPLISSAGE'!$Y$21),('2. AIDE AU REMPLISSAGE'!K29='2. AIDE AU REMPLISSAGE'!$Y$24),('2. AIDE AU REMPLISSAGE'!K29='2. AIDE AU REMPLISSAGE'!$Y$37)),'2. AIDE AU REMPLISSAGE'!K32,'2. AIDE AU REMPLISSAGE'!K29)</f>
        <v>0</v>
      </c>
      <c r="L7" s="120" t="str">
        <f>IF('2. AIDE AU REMPLISSAGE'!L29&lt;&gt;0,'2. AIDE AU REMPLISSAGE'!L29,"")</f>
        <v/>
      </c>
      <c r="M7" s="121">
        <f>IF(OR(('2. AIDE AU REMPLISSAGE'!M29='2. AIDE AU REMPLISSAGE'!$Y$21),('2. AIDE AU REMPLISSAGE'!M29='2. AIDE AU REMPLISSAGE'!$Y$24),('2. AIDE AU REMPLISSAGE'!M29='2. AIDE AU REMPLISSAGE'!$Y$37)),'2. AIDE AU REMPLISSAGE'!M32,'2. AIDE AU REMPLISSAGE'!M29)</f>
        <v>0</v>
      </c>
      <c r="N7" s="120" t="str">
        <f>IF('2. AIDE AU REMPLISSAGE'!N29&lt;&gt;0,'2. AIDE AU REMPLISSAGE'!N29,"")</f>
        <v/>
      </c>
      <c r="O7" s="121">
        <f>IF(OR(('2. AIDE AU REMPLISSAGE'!O29='2. AIDE AU REMPLISSAGE'!$Y$21),('2. AIDE AU REMPLISSAGE'!O29='2. AIDE AU REMPLISSAGE'!$Y$24),('2. AIDE AU REMPLISSAGE'!O29='2. AIDE AU REMPLISSAGE'!$Y$37)),'2. AIDE AU REMPLISSAGE'!O32,'2. AIDE AU REMPLISSAGE'!O29)</f>
        <v>0</v>
      </c>
      <c r="P7" s="120" t="str">
        <f>IF('2. AIDE AU REMPLISSAGE'!P29&lt;&gt;0,'2. AIDE AU REMPLISSAGE'!P29,"")</f>
        <v/>
      </c>
      <c r="Q7" s="122">
        <f>IF(OR(('2. AIDE AU REMPLISSAGE'!Q29='2. AIDE AU REMPLISSAGE'!$Y$21),('2. AIDE AU REMPLISSAGE'!Q29='2. AIDE AU REMPLISSAGE'!$Y$24),('2. AIDE AU REMPLISSAGE'!Q29='2. AIDE AU REMPLISSAGE'!$Y$37)),'2. AIDE AU REMPLISSAGE'!Q32,'2. AIDE AU REMPLISSAGE'!Q29)</f>
        <v>0</v>
      </c>
      <c r="R7" s="123" t="str">
        <f>IF('2. AIDE AU REMPLISSAGE'!R29&lt;&gt;0,'2. AIDE AU REMPLISSAGE'!R29,"")</f>
        <v/>
      </c>
      <c r="S7" s="124" t="str">
        <f>'2. AIDE AU REMPLISSAGE'!S29</f>
        <v/>
      </c>
      <c r="T7" s="121"/>
      <c r="U7" s="120"/>
      <c r="V7" s="121"/>
      <c r="W7" s="120"/>
      <c r="X7" s="121"/>
      <c r="Y7" s="120"/>
      <c r="Z7" s="121"/>
      <c r="AA7" s="120"/>
      <c r="AB7" s="122"/>
      <c r="AC7" s="123"/>
      <c r="AD7" s="121"/>
      <c r="AE7" s="120"/>
      <c r="AF7" s="121"/>
      <c r="AG7" s="120"/>
      <c r="AH7" s="121"/>
      <c r="AI7" s="120"/>
      <c r="AJ7" s="121"/>
      <c r="AK7" s="120"/>
      <c r="AL7" s="122"/>
      <c r="AM7" s="123"/>
      <c r="AN7" s="121"/>
      <c r="AO7" s="120"/>
      <c r="AP7" s="121"/>
      <c r="AQ7" s="120"/>
      <c r="AR7" s="121"/>
      <c r="AS7" s="120"/>
      <c r="AT7" s="121"/>
      <c r="AU7" s="120"/>
      <c r="AV7" s="125" t="str">
        <f>IF('2. AIDE AU REMPLISSAGE'!T29&lt;&gt;0,'2. AIDE AU REMPLISSAGE'!T29,"")</f>
        <v/>
      </c>
      <c r="AW7" s="126" t="str">
        <f>IF('2. AIDE AU REMPLISSAGE'!U32&lt;&gt;"",'2. AIDE AU REMPLISSAGE'!U32,"")</f>
        <v/>
      </c>
      <c r="AX7" s="127" t="str">
        <f>IF('2. AIDE AU REMPLISSAGE'!V32&lt;&gt;"",'2. AIDE AU REMPLISSAGE'!V32,"")</f>
        <v/>
      </c>
      <c r="AZ7" s="115"/>
      <c r="BA7" s="115" t="s">
        <v>159</v>
      </c>
    </row>
    <row r="8" spans="1:55" s="114" customFormat="1" ht="55.5" customHeight="1" thickBot="1">
      <c r="A8" s="116" t="str">
        <f>CONCATENATE("I",'2. AIDE AU REMPLISSAGE'!B37)</f>
        <v>I</v>
      </c>
      <c r="B8" s="117">
        <f>IF('2. AIDE AU REMPLISSAGE'!C37='2. AIDE AU REMPLISSAGE'!$X$27,CONCATENATE("11. ",'2. AIDE AU REMPLISSAGE'!C40),'2. AIDE AU REMPLISSAGE'!C37)</f>
        <v>0</v>
      </c>
      <c r="C8" s="127">
        <f>'2. AIDE AU REMPLISSAGE'!D37</f>
        <v>1</v>
      </c>
      <c r="D8" s="261">
        <f>'2. AIDE AU REMPLISSAGE'!E37</f>
        <v>0</v>
      </c>
      <c r="E8" s="268">
        <f>'2. AIDE AU REMPLISSAGE'!E38</f>
        <v>0</v>
      </c>
      <c r="F8" s="118">
        <f>IF('2. AIDE AU REMPLISSAGE'!F37='2. AIDE AU REMPLISSAGE'!$AB$23,'2. AIDE AU REMPLISSAGE'!F40,'2. AIDE AU REMPLISSAGE'!F37)</f>
        <v>0</v>
      </c>
      <c r="G8" s="119">
        <f>IF(OR(('2. AIDE AU REMPLISSAGE'!G37='2. AIDE AU REMPLISSAGE'!$Y$21),('2. AIDE AU REMPLISSAGE'!G37='2. AIDE AU REMPLISSAGE'!$Y$24),('2. AIDE AU REMPLISSAGE'!G37='2. AIDE AU REMPLISSAGE'!$Y$37)),'2. AIDE AU REMPLISSAGE'!G40,'2. AIDE AU REMPLISSAGE'!G37)</f>
        <v>0</v>
      </c>
      <c r="H8" s="120" t="str">
        <f>IF('2. AIDE AU REMPLISSAGE'!H37&lt;&gt;0,'2. AIDE AU REMPLISSAGE'!H37,"")</f>
        <v/>
      </c>
      <c r="I8" s="121">
        <f>IF(OR(('2. AIDE AU REMPLISSAGE'!I37='2. AIDE AU REMPLISSAGE'!$Y$21),('2. AIDE AU REMPLISSAGE'!I37='2. AIDE AU REMPLISSAGE'!$Y$24),('2. AIDE AU REMPLISSAGE'!I37='2. AIDE AU REMPLISSAGE'!$Y$37)),'2. AIDE AU REMPLISSAGE'!I40,'2. AIDE AU REMPLISSAGE'!I37)</f>
        <v>0</v>
      </c>
      <c r="J8" s="120" t="str">
        <f>IF('2. AIDE AU REMPLISSAGE'!J37&lt;&gt;0,'2. AIDE AU REMPLISSAGE'!J37,"")</f>
        <v/>
      </c>
      <c r="K8" s="121">
        <f>IF(OR(('2. AIDE AU REMPLISSAGE'!K37='2. AIDE AU REMPLISSAGE'!$Y$21),('2. AIDE AU REMPLISSAGE'!K37='2. AIDE AU REMPLISSAGE'!$Y$24),('2. AIDE AU REMPLISSAGE'!K37='2. AIDE AU REMPLISSAGE'!$Y$37)),'2. AIDE AU REMPLISSAGE'!K40,'2. AIDE AU REMPLISSAGE'!K37)</f>
        <v>0</v>
      </c>
      <c r="L8" s="120" t="str">
        <f>IF('2. AIDE AU REMPLISSAGE'!L37&lt;&gt;0,'2. AIDE AU REMPLISSAGE'!L37,"")</f>
        <v/>
      </c>
      <c r="M8" s="121">
        <f>IF(OR(('2. AIDE AU REMPLISSAGE'!M37='2. AIDE AU REMPLISSAGE'!$Y$21),('2. AIDE AU REMPLISSAGE'!M37='2. AIDE AU REMPLISSAGE'!$Y$24),('2. AIDE AU REMPLISSAGE'!M37='2. AIDE AU REMPLISSAGE'!$Y$37)),'2. AIDE AU REMPLISSAGE'!M40,'2. AIDE AU REMPLISSAGE'!M37)</f>
        <v>0</v>
      </c>
      <c r="N8" s="120" t="str">
        <f>IF('2. AIDE AU REMPLISSAGE'!N37&lt;&gt;0,'2. AIDE AU REMPLISSAGE'!N37,"")</f>
        <v/>
      </c>
      <c r="O8" s="121">
        <f>IF(OR(('2. AIDE AU REMPLISSAGE'!O37='2. AIDE AU REMPLISSAGE'!$Y$21),('2. AIDE AU REMPLISSAGE'!O37='2. AIDE AU REMPLISSAGE'!$Y$24),('2. AIDE AU REMPLISSAGE'!O37='2. AIDE AU REMPLISSAGE'!$Y$37)),'2. AIDE AU REMPLISSAGE'!O40,'2. AIDE AU REMPLISSAGE'!O37)</f>
        <v>0</v>
      </c>
      <c r="P8" s="120" t="str">
        <f>IF('2. AIDE AU REMPLISSAGE'!P37&lt;&gt;0,'2. AIDE AU REMPLISSAGE'!P37,"")</f>
        <v/>
      </c>
      <c r="Q8" s="122">
        <f>IF(OR(('2. AIDE AU REMPLISSAGE'!Q37='2. AIDE AU REMPLISSAGE'!$Y$21),('2. AIDE AU REMPLISSAGE'!Q37='2. AIDE AU REMPLISSAGE'!$Y$24),('2. AIDE AU REMPLISSAGE'!Q37='2. AIDE AU REMPLISSAGE'!$Y$37)),'2. AIDE AU REMPLISSAGE'!Q40,'2. AIDE AU REMPLISSAGE'!Q37)</f>
        <v>0</v>
      </c>
      <c r="R8" s="123" t="str">
        <f>IF('2. AIDE AU REMPLISSAGE'!R37&lt;&gt;0,'2. AIDE AU REMPLISSAGE'!R37,"")</f>
        <v/>
      </c>
      <c r="S8" s="124" t="str">
        <f>'2. AIDE AU REMPLISSAGE'!S37</f>
        <v/>
      </c>
      <c r="T8" s="121"/>
      <c r="U8" s="120"/>
      <c r="V8" s="121"/>
      <c r="W8" s="120"/>
      <c r="X8" s="121"/>
      <c r="Y8" s="120"/>
      <c r="Z8" s="121"/>
      <c r="AA8" s="120"/>
      <c r="AB8" s="122"/>
      <c r="AC8" s="123"/>
      <c r="AD8" s="121"/>
      <c r="AE8" s="120"/>
      <c r="AF8" s="121"/>
      <c r="AG8" s="120"/>
      <c r="AH8" s="121"/>
      <c r="AI8" s="120"/>
      <c r="AJ8" s="121"/>
      <c r="AK8" s="120"/>
      <c r="AL8" s="122"/>
      <c r="AM8" s="123"/>
      <c r="AN8" s="121"/>
      <c r="AO8" s="120"/>
      <c r="AP8" s="121"/>
      <c r="AQ8" s="120"/>
      <c r="AR8" s="121"/>
      <c r="AS8" s="120"/>
      <c r="AT8" s="121"/>
      <c r="AU8" s="120"/>
      <c r="AV8" s="125" t="str">
        <f>IF('2. AIDE AU REMPLISSAGE'!T37&lt;&gt;0,'2. AIDE AU REMPLISSAGE'!T37,"")</f>
        <v/>
      </c>
      <c r="AW8" s="126" t="str">
        <f>IF('2. AIDE AU REMPLISSAGE'!U40&lt;&gt;"",'2. AIDE AU REMPLISSAGE'!U40,"")</f>
        <v/>
      </c>
      <c r="AX8" s="127" t="str">
        <f>IF('2. AIDE AU REMPLISSAGE'!V40&lt;&gt;"",'2. AIDE AU REMPLISSAGE'!V40,"")</f>
        <v/>
      </c>
      <c r="AZ8" s="115"/>
      <c r="BA8" s="115" t="s">
        <v>159</v>
      </c>
    </row>
    <row r="9" spans="1:55" s="114" customFormat="1" ht="55.5" customHeight="1" thickBot="1">
      <c r="A9" s="116" t="str">
        <f>CONCATENATE("I",'2. AIDE AU REMPLISSAGE'!B45)</f>
        <v>I</v>
      </c>
      <c r="B9" s="117">
        <f>IF('2. AIDE AU REMPLISSAGE'!C45='2. AIDE AU REMPLISSAGE'!$X$27,CONCATENATE("11. ",'2. AIDE AU REMPLISSAGE'!C48),'2. AIDE AU REMPLISSAGE'!C45)</f>
        <v>0</v>
      </c>
      <c r="C9" s="127">
        <f>'2. AIDE AU REMPLISSAGE'!D45</f>
        <v>1</v>
      </c>
      <c r="D9" s="261">
        <f>'2. AIDE AU REMPLISSAGE'!E45</f>
        <v>0</v>
      </c>
      <c r="E9" s="268">
        <f>'2. AIDE AU REMPLISSAGE'!E46</f>
        <v>0</v>
      </c>
      <c r="F9" s="118">
        <f>IF('2. AIDE AU REMPLISSAGE'!F45='2. AIDE AU REMPLISSAGE'!$AB$23,'2. AIDE AU REMPLISSAGE'!F48,'2. AIDE AU REMPLISSAGE'!F45)</f>
        <v>0</v>
      </c>
      <c r="G9" s="119">
        <f>IF(OR(('2. AIDE AU REMPLISSAGE'!G45='2. AIDE AU REMPLISSAGE'!$Y$21),('2. AIDE AU REMPLISSAGE'!G45='2. AIDE AU REMPLISSAGE'!$Y$24),('2. AIDE AU REMPLISSAGE'!G45='2. AIDE AU REMPLISSAGE'!$Y$37)),'2. AIDE AU REMPLISSAGE'!G48,'2. AIDE AU REMPLISSAGE'!G45)</f>
        <v>0</v>
      </c>
      <c r="H9" s="120" t="str">
        <f>IF('2. AIDE AU REMPLISSAGE'!H45&lt;&gt;0,'2. AIDE AU REMPLISSAGE'!H45,"")</f>
        <v/>
      </c>
      <c r="I9" s="121">
        <f>IF(OR(('2. AIDE AU REMPLISSAGE'!I45='2. AIDE AU REMPLISSAGE'!$Y$21),('2. AIDE AU REMPLISSAGE'!I45='2. AIDE AU REMPLISSAGE'!$Y$24),('2. AIDE AU REMPLISSAGE'!I45='2. AIDE AU REMPLISSAGE'!$Y$37)),'2. AIDE AU REMPLISSAGE'!I48,'2. AIDE AU REMPLISSAGE'!I45)</f>
        <v>0</v>
      </c>
      <c r="J9" s="120" t="str">
        <f>IF('2. AIDE AU REMPLISSAGE'!J45&lt;&gt;0,'2. AIDE AU REMPLISSAGE'!J45,"")</f>
        <v/>
      </c>
      <c r="K9" s="121">
        <f>IF(OR(('2. AIDE AU REMPLISSAGE'!K45='2. AIDE AU REMPLISSAGE'!$Y$21),('2. AIDE AU REMPLISSAGE'!K45='2. AIDE AU REMPLISSAGE'!$Y$24),('2. AIDE AU REMPLISSAGE'!K45='2. AIDE AU REMPLISSAGE'!$Y$37)),'2. AIDE AU REMPLISSAGE'!K48,'2. AIDE AU REMPLISSAGE'!K45)</f>
        <v>0</v>
      </c>
      <c r="L9" s="120" t="str">
        <f>IF('2. AIDE AU REMPLISSAGE'!L45&lt;&gt;0,'2. AIDE AU REMPLISSAGE'!L45,"")</f>
        <v/>
      </c>
      <c r="M9" s="121">
        <f>IF(OR(('2. AIDE AU REMPLISSAGE'!M45='2. AIDE AU REMPLISSAGE'!$Y$21),('2. AIDE AU REMPLISSAGE'!M45='2. AIDE AU REMPLISSAGE'!$Y$24),('2. AIDE AU REMPLISSAGE'!M45='2. AIDE AU REMPLISSAGE'!$Y$37)),'2. AIDE AU REMPLISSAGE'!M48,'2. AIDE AU REMPLISSAGE'!M45)</f>
        <v>0</v>
      </c>
      <c r="N9" s="120" t="str">
        <f>IF('2. AIDE AU REMPLISSAGE'!N45&lt;&gt;0,'2. AIDE AU REMPLISSAGE'!N45,"")</f>
        <v/>
      </c>
      <c r="O9" s="121">
        <f>IF(OR(('2. AIDE AU REMPLISSAGE'!O45='2. AIDE AU REMPLISSAGE'!$Y$21),('2. AIDE AU REMPLISSAGE'!O45='2. AIDE AU REMPLISSAGE'!$Y$24),('2. AIDE AU REMPLISSAGE'!O45='2. AIDE AU REMPLISSAGE'!$Y$37)),'2. AIDE AU REMPLISSAGE'!O48,'2. AIDE AU REMPLISSAGE'!O45)</f>
        <v>0</v>
      </c>
      <c r="P9" s="120" t="str">
        <f>IF('2. AIDE AU REMPLISSAGE'!P45&lt;&gt;0,'2. AIDE AU REMPLISSAGE'!P45,"")</f>
        <v/>
      </c>
      <c r="Q9" s="122">
        <f>IF(OR(('2. AIDE AU REMPLISSAGE'!Q45='2. AIDE AU REMPLISSAGE'!$Y$21),('2. AIDE AU REMPLISSAGE'!Q45='2. AIDE AU REMPLISSAGE'!$Y$24),('2. AIDE AU REMPLISSAGE'!Q45='2. AIDE AU REMPLISSAGE'!$Y$37)),'2. AIDE AU REMPLISSAGE'!Q48,'2. AIDE AU REMPLISSAGE'!Q45)</f>
        <v>0</v>
      </c>
      <c r="R9" s="123" t="str">
        <f>IF('2. AIDE AU REMPLISSAGE'!R45&lt;&gt;0,'2. AIDE AU REMPLISSAGE'!R45,"")</f>
        <v/>
      </c>
      <c r="S9" s="124" t="str">
        <f>'2. AIDE AU REMPLISSAGE'!S45</f>
        <v/>
      </c>
      <c r="T9" s="121"/>
      <c r="U9" s="120"/>
      <c r="V9" s="121"/>
      <c r="W9" s="120"/>
      <c r="X9" s="121"/>
      <c r="Y9" s="120"/>
      <c r="Z9" s="121"/>
      <c r="AA9" s="120"/>
      <c r="AB9" s="122"/>
      <c r="AC9" s="123"/>
      <c r="AD9" s="121"/>
      <c r="AE9" s="120"/>
      <c r="AF9" s="121"/>
      <c r="AG9" s="120"/>
      <c r="AH9" s="121"/>
      <c r="AI9" s="120"/>
      <c r="AJ9" s="121"/>
      <c r="AK9" s="120"/>
      <c r="AL9" s="122"/>
      <c r="AM9" s="123"/>
      <c r="AN9" s="121"/>
      <c r="AO9" s="120"/>
      <c r="AP9" s="121"/>
      <c r="AQ9" s="120"/>
      <c r="AR9" s="121"/>
      <c r="AS9" s="120"/>
      <c r="AT9" s="121"/>
      <c r="AU9" s="120"/>
      <c r="AV9" s="125" t="str">
        <f>IF('2. AIDE AU REMPLISSAGE'!T45&lt;&gt;0,'2. AIDE AU REMPLISSAGE'!T45,"")</f>
        <v/>
      </c>
      <c r="AW9" s="126" t="str">
        <f>IF('2. AIDE AU REMPLISSAGE'!U48&lt;&gt;"",'2. AIDE AU REMPLISSAGE'!U48,"")</f>
        <v/>
      </c>
      <c r="AX9" s="127" t="str">
        <f>IF('2. AIDE AU REMPLISSAGE'!V48&lt;&gt;"",'2. AIDE AU REMPLISSAGE'!V48,"")</f>
        <v/>
      </c>
      <c r="AZ9" s="115"/>
      <c r="BA9" s="115" t="s">
        <v>159</v>
      </c>
    </row>
    <row r="10" spans="1:55" s="114" customFormat="1" ht="55.5" customHeight="1" thickBot="1">
      <c r="A10" s="116" t="str">
        <f>CONCATENATE("I",'2. AIDE AU REMPLISSAGE'!B53)</f>
        <v>I</v>
      </c>
      <c r="B10" s="117">
        <f>IF('2. AIDE AU REMPLISSAGE'!C53='2. AIDE AU REMPLISSAGE'!$X$27,CONCATENATE("11. ",'2. AIDE AU REMPLISSAGE'!C56),'2. AIDE AU REMPLISSAGE'!C53)</f>
        <v>0</v>
      </c>
      <c r="C10" s="127">
        <f>'2. AIDE AU REMPLISSAGE'!D53</f>
        <v>1</v>
      </c>
      <c r="D10" s="261">
        <f>'2. AIDE AU REMPLISSAGE'!E53</f>
        <v>0</v>
      </c>
      <c r="E10" s="268">
        <f>'2. AIDE AU REMPLISSAGE'!E54</f>
        <v>0</v>
      </c>
      <c r="F10" s="118">
        <f>IF('2. AIDE AU REMPLISSAGE'!F53='2. AIDE AU REMPLISSAGE'!$AB$23,'2. AIDE AU REMPLISSAGE'!F56,'2. AIDE AU REMPLISSAGE'!F53)</f>
        <v>0</v>
      </c>
      <c r="G10" s="119">
        <f>IF(OR(('2. AIDE AU REMPLISSAGE'!G53='2. AIDE AU REMPLISSAGE'!$Y$21),('2. AIDE AU REMPLISSAGE'!G53='2. AIDE AU REMPLISSAGE'!$Y$24),('2. AIDE AU REMPLISSAGE'!G53='2. AIDE AU REMPLISSAGE'!$Y$37)),'2. AIDE AU REMPLISSAGE'!G56,'2. AIDE AU REMPLISSAGE'!G53)</f>
        <v>0</v>
      </c>
      <c r="H10" s="120" t="str">
        <f>IF('2. AIDE AU REMPLISSAGE'!H53&lt;&gt;0,'2. AIDE AU REMPLISSAGE'!H53,"")</f>
        <v/>
      </c>
      <c r="I10" s="121">
        <f>IF(OR(('2. AIDE AU REMPLISSAGE'!I53='2. AIDE AU REMPLISSAGE'!$Y$21),('2. AIDE AU REMPLISSAGE'!I53='2. AIDE AU REMPLISSAGE'!$Y$24),('2. AIDE AU REMPLISSAGE'!I53='2. AIDE AU REMPLISSAGE'!$Y$37)),'2. AIDE AU REMPLISSAGE'!I56,'2. AIDE AU REMPLISSAGE'!I53)</f>
        <v>0</v>
      </c>
      <c r="J10" s="120" t="str">
        <f>IF('2. AIDE AU REMPLISSAGE'!J53&lt;&gt;0,'2. AIDE AU REMPLISSAGE'!J53,"")</f>
        <v/>
      </c>
      <c r="K10" s="121">
        <f>IF(OR(('2. AIDE AU REMPLISSAGE'!K53='2. AIDE AU REMPLISSAGE'!$Y$21),('2. AIDE AU REMPLISSAGE'!K53='2. AIDE AU REMPLISSAGE'!$Y$24),('2. AIDE AU REMPLISSAGE'!K53='2. AIDE AU REMPLISSAGE'!$Y$37)),'2. AIDE AU REMPLISSAGE'!K56,'2. AIDE AU REMPLISSAGE'!K53)</f>
        <v>0</v>
      </c>
      <c r="L10" s="120" t="str">
        <f>IF('2. AIDE AU REMPLISSAGE'!L53&lt;&gt;0,'2. AIDE AU REMPLISSAGE'!L53,"")</f>
        <v/>
      </c>
      <c r="M10" s="121">
        <f>IF(OR(('2. AIDE AU REMPLISSAGE'!M53='2. AIDE AU REMPLISSAGE'!$Y$21),('2. AIDE AU REMPLISSAGE'!M53='2. AIDE AU REMPLISSAGE'!$Y$24),('2. AIDE AU REMPLISSAGE'!M53='2. AIDE AU REMPLISSAGE'!$Y$37)),'2. AIDE AU REMPLISSAGE'!M56,'2. AIDE AU REMPLISSAGE'!M53)</f>
        <v>0</v>
      </c>
      <c r="N10" s="120" t="str">
        <f>IF('2. AIDE AU REMPLISSAGE'!N53&lt;&gt;0,'2. AIDE AU REMPLISSAGE'!N53,"")</f>
        <v/>
      </c>
      <c r="O10" s="121">
        <f>IF(OR(('2. AIDE AU REMPLISSAGE'!O53='2. AIDE AU REMPLISSAGE'!$Y$21),('2. AIDE AU REMPLISSAGE'!O53='2. AIDE AU REMPLISSAGE'!$Y$24),('2. AIDE AU REMPLISSAGE'!O53='2. AIDE AU REMPLISSAGE'!$Y$37)),'2. AIDE AU REMPLISSAGE'!O56,'2. AIDE AU REMPLISSAGE'!O53)</f>
        <v>0</v>
      </c>
      <c r="P10" s="120" t="str">
        <f>IF('2. AIDE AU REMPLISSAGE'!P53&lt;&gt;0,'2. AIDE AU REMPLISSAGE'!P53,"")</f>
        <v/>
      </c>
      <c r="Q10" s="122">
        <f>IF(OR(('2. AIDE AU REMPLISSAGE'!Q53='2. AIDE AU REMPLISSAGE'!$Y$21),('2. AIDE AU REMPLISSAGE'!Q53='2. AIDE AU REMPLISSAGE'!$Y$24),('2. AIDE AU REMPLISSAGE'!Q53='2. AIDE AU REMPLISSAGE'!$Y$37)),'2. AIDE AU REMPLISSAGE'!Q56,'2. AIDE AU REMPLISSAGE'!Q53)</f>
        <v>0</v>
      </c>
      <c r="R10" s="123" t="str">
        <f>IF('2. AIDE AU REMPLISSAGE'!R53&lt;&gt;0,'2. AIDE AU REMPLISSAGE'!R53,"")</f>
        <v/>
      </c>
      <c r="S10" s="124" t="str">
        <f>'2. AIDE AU REMPLISSAGE'!S53</f>
        <v/>
      </c>
      <c r="T10" s="121"/>
      <c r="U10" s="120"/>
      <c r="V10" s="121"/>
      <c r="W10" s="120"/>
      <c r="X10" s="121"/>
      <c r="Y10" s="120"/>
      <c r="Z10" s="121"/>
      <c r="AA10" s="120"/>
      <c r="AB10" s="122"/>
      <c r="AC10" s="123"/>
      <c r="AD10" s="121"/>
      <c r="AE10" s="120"/>
      <c r="AF10" s="121"/>
      <c r="AG10" s="120"/>
      <c r="AH10" s="121"/>
      <c r="AI10" s="120"/>
      <c r="AJ10" s="121"/>
      <c r="AK10" s="120"/>
      <c r="AL10" s="122"/>
      <c r="AM10" s="123"/>
      <c r="AN10" s="121"/>
      <c r="AO10" s="120"/>
      <c r="AP10" s="121"/>
      <c r="AQ10" s="120"/>
      <c r="AR10" s="121"/>
      <c r="AS10" s="120"/>
      <c r="AT10" s="121"/>
      <c r="AU10" s="120"/>
      <c r="AV10" s="125" t="str">
        <f>IF('2. AIDE AU REMPLISSAGE'!T53&lt;&gt;0,'2. AIDE AU REMPLISSAGE'!T53,"")</f>
        <v/>
      </c>
      <c r="AW10" s="126" t="str">
        <f>IF('2. AIDE AU REMPLISSAGE'!U56&lt;&gt;"",'2. AIDE AU REMPLISSAGE'!U56,"")</f>
        <v/>
      </c>
      <c r="AX10" s="127" t="str">
        <f>IF('2. AIDE AU REMPLISSAGE'!V56&lt;&gt;"",'2. AIDE AU REMPLISSAGE'!V56,"")</f>
        <v/>
      </c>
      <c r="AZ10" s="115"/>
      <c r="BA10" s="115" t="s">
        <v>159</v>
      </c>
    </row>
    <row r="11" spans="1:55" s="114" customFormat="1" ht="55.5" customHeight="1" thickBot="1">
      <c r="A11" s="116" t="str">
        <f>CONCATENATE("I",'2. AIDE AU REMPLISSAGE'!B61)</f>
        <v>I</v>
      </c>
      <c r="B11" s="117">
        <f>IF('2. AIDE AU REMPLISSAGE'!C61='2. AIDE AU REMPLISSAGE'!$X$27,CONCATENATE("11. ",'2. AIDE AU REMPLISSAGE'!C64),'2. AIDE AU REMPLISSAGE'!C61)</f>
        <v>0</v>
      </c>
      <c r="C11" s="127">
        <f>'2. AIDE AU REMPLISSAGE'!D61</f>
        <v>1</v>
      </c>
      <c r="D11" s="261">
        <f>'2. AIDE AU REMPLISSAGE'!E61</f>
        <v>0</v>
      </c>
      <c r="E11" s="268">
        <f>'2. AIDE AU REMPLISSAGE'!E62</f>
        <v>0</v>
      </c>
      <c r="F11" s="118">
        <f>IF('2. AIDE AU REMPLISSAGE'!F61='2. AIDE AU REMPLISSAGE'!$AB$23,'2. AIDE AU REMPLISSAGE'!F64,'2. AIDE AU REMPLISSAGE'!F61)</f>
        <v>0</v>
      </c>
      <c r="G11" s="119">
        <f>IF(OR(('2. AIDE AU REMPLISSAGE'!G61='2. AIDE AU REMPLISSAGE'!$Y$21),('2. AIDE AU REMPLISSAGE'!G61='2. AIDE AU REMPLISSAGE'!$Y$24),('2. AIDE AU REMPLISSAGE'!G61='2. AIDE AU REMPLISSAGE'!$Y$37)),'2. AIDE AU REMPLISSAGE'!G64,'2. AIDE AU REMPLISSAGE'!G61)</f>
        <v>0</v>
      </c>
      <c r="H11" s="120" t="str">
        <f>IF('2. AIDE AU REMPLISSAGE'!H61&lt;&gt;0,'2. AIDE AU REMPLISSAGE'!H61,"")</f>
        <v/>
      </c>
      <c r="I11" s="121">
        <f>IF(OR(('2. AIDE AU REMPLISSAGE'!I61='2. AIDE AU REMPLISSAGE'!$Y$21),('2. AIDE AU REMPLISSAGE'!I61='2. AIDE AU REMPLISSAGE'!$Y$24),('2. AIDE AU REMPLISSAGE'!I61='2. AIDE AU REMPLISSAGE'!$Y$37)),'2. AIDE AU REMPLISSAGE'!I64,'2. AIDE AU REMPLISSAGE'!I61)</f>
        <v>0</v>
      </c>
      <c r="J11" s="120" t="str">
        <f>IF('2. AIDE AU REMPLISSAGE'!J61&lt;&gt;0,'2. AIDE AU REMPLISSAGE'!J61,"")</f>
        <v/>
      </c>
      <c r="K11" s="121">
        <f>IF(OR(('2. AIDE AU REMPLISSAGE'!K61='2. AIDE AU REMPLISSAGE'!$Y$21),('2. AIDE AU REMPLISSAGE'!K61='2. AIDE AU REMPLISSAGE'!$Y$24),('2. AIDE AU REMPLISSAGE'!K61='2. AIDE AU REMPLISSAGE'!$Y$37)),'2. AIDE AU REMPLISSAGE'!K64,'2. AIDE AU REMPLISSAGE'!K61)</f>
        <v>0</v>
      </c>
      <c r="L11" s="120" t="str">
        <f>IF('2. AIDE AU REMPLISSAGE'!L61&lt;&gt;0,'2. AIDE AU REMPLISSAGE'!L61,"")</f>
        <v/>
      </c>
      <c r="M11" s="121">
        <f>IF(OR(('2. AIDE AU REMPLISSAGE'!M61='2. AIDE AU REMPLISSAGE'!$Y$21),('2. AIDE AU REMPLISSAGE'!M61='2. AIDE AU REMPLISSAGE'!$Y$24),('2. AIDE AU REMPLISSAGE'!M61='2. AIDE AU REMPLISSAGE'!$Y$37)),'2. AIDE AU REMPLISSAGE'!M64,'2. AIDE AU REMPLISSAGE'!M61)</f>
        <v>0</v>
      </c>
      <c r="N11" s="120" t="str">
        <f>IF('2. AIDE AU REMPLISSAGE'!N61&lt;&gt;0,'2. AIDE AU REMPLISSAGE'!N61,"")</f>
        <v/>
      </c>
      <c r="O11" s="121">
        <f>IF(OR(('2. AIDE AU REMPLISSAGE'!O61='2. AIDE AU REMPLISSAGE'!$Y$21),('2. AIDE AU REMPLISSAGE'!O61='2. AIDE AU REMPLISSAGE'!$Y$24),('2. AIDE AU REMPLISSAGE'!O61='2. AIDE AU REMPLISSAGE'!$Y$37)),'2. AIDE AU REMPLISSAGE'!O64,'2. AIDE AU REMPLISSAGE'!O61)</f>
        <v>0</v>
      </c>
      <c r="P11" s="120" t="str">
        <f>IF('2. AIDE AU REMPLISSAGE'!P61&lt;&gt;0,'2. AIDE AU REMPLISSAGE'!P61,"")</f>
        <v/>
      </c>
      <c r="Q11" s="122">
        <f>IF(OR(('2. AIDE AU REMPLISSAGE'!Q61='2. AIDE AU REMPLISSAGE'!$Y$21),('2. AIDE AU REMPLISSAGE'!Q61='2. AIDE AU REMPLISSAGE'!$Y$24),('2. AIDE AU REMPLISSAGE'!Q61='2. AIDE AU REMPLISSAGE'!$Y$37)),'2. AIDE AU REMPLISSAGE'!Q64,'2. AIDE AU REMPLISSAGE'!Q61)</f>
        <v>0</v>
      </c>
      <c r="R11" s="123" t="str">
        <f>IF('2. AIDE AU REMPLISSAGE'!R61&lt;&gt;0,'2. AIDE AU REMPLISSAGE'!R61,"")</f>
        <v/>
      </c>
      <c r="S11" s="124" t="str">
        <f>'2. AIDE AU REMPLISSAGE'!S61</f>
        <v/>
      </c>
      <c r="T11" s="121"/>
      <c r="U11" s="120"/>
      <c r="V11" s="121"/>
      <c r="W11" s="120"/>
      <c r="X11" s="121"/>
      <c r="Y11" s="120"/>
      <c r="Z11" s="121"/>
      <c r="AA11" s="120"/>
      <c r="AB11" s="122"/>
      <c r="AC11" s="123"/>
      <c r="AD11" s="121"/>
      <c r="AE11" s="120"/>
      <c r="AF11" s="121"/>
      <c r="AG11" s="120"/>
      <c r="AH11" s="121"/>
      <c r="AI11" s="120"/>
      <c r="AJ11" s="121"/>
      <c r="AK11" s="120"/>
      <c r="AL11" s="122"/>
      <c r="AM11" s="123"/>
      <c r="AN11" s="121"/>
      <c r="AO11" s="120"/>
      <c r="AP11" s="121"/>
      <c r="AQ11" s="120"/>
      <c r="AR11" s="121"/>
      <c r="AS11" s="120"/>
      <c r="AT11" s="121"/>
      <c r="AU11" s="120"/>
      <c r="AV11" s="125" t="str">
        <f>IF('2. AIDE AU REMPLISSAGE'!T61&lt;&gt;0,'2. AIDE AU REMPLISSAGE'!T61,"")</f>
        <v/>
      </c>
      <c r="AW11" s="126" t="str">
        <f>IF('2. AIDE AU REMPLISSAGE'!U64&lt;&gt;"",'2. AIDE AU REMPLISSAGE'!U64,"")</f>
        <v/>
      </c>
      <c r="AX11" s="127" t="str">
        <f>IF('2. AIDE AU REMPLISSAGE'!V64&lt;&gt;"",'2. AIDE AU REMPLISSAGE'!V64,"")</f>
        <v/>
      </c>
      <c r="AZ11" s="115"/>
      <c r="BA11" s="115" t="s">
        <v>159</v>
      </c>
    </row>
    <row r="12" spans="1:55" s="114" customFormat="1" ht="55.5" customHeight="1" thickBot="1">
      <c r="A12" s="116" t="str">
        <f>CONCATENATE("I",'2. AIDE AU REMPLISSAGE'!B69)</f>
        <v>I</v>
      </c>
      <c r="B12" s="117">
        <f>IF('2. AIDE AU REMPLISSAGE'!C69='2. AIDE AU REMPLISSAGE'!$X$27,CONCATENATE("11. ",'2. AIDE AU REMPLISSAGE'!C72),'2. AIDE AU REMPLISSAGE'!C69)</f>
        <v>0</v>
      </c>
      <c r="C12" s="127">
        <f>'2. AIDE AU REMPLISSAGE'!D69</f>
        <v>1</v>
      </c>
      <c r="D12" s="261">
        <f>'2. AIDE AU REMPLISSAGE'!E69</f>
        <v>0</v>
      </c>
      <c r="E12" s="268">
        <f>'2. AIDE AU REMPLISSAGE'!E70</f>
        <v>0</v>
      </c>
      <c r="F12" s="118">
        <f>IF('2. AIDE AU REMPLISSAGE'!F69='2. AIDE AU REMPLISSAGE'!$AB$23,'2. AIDE AU REMPLISSAGE'!F72,'2. AIDE AU REMPLISSAGE'!F69)</f>
        <v>0</v>
      </c>
      <c r="G12" s="119">
        <f>IF(OR(('2. AIDE AU REMPLISSAGE'!G69='2. AIDE AU REMPLISSAGE'!$Y$21),('2. AIDE AU REMPLISSAGE'!G69='2. AIDE AU REMPLISSAGE'!$Y$24),('2. AIDE AU REMPLISSAGE'!G69='2. AIDE AU REMPLISSAGE'!$Y$37)),'2. AIDE AU REMPLISSAGE'!G72,'2. AIDE AU REMPLISSAGE'!G69)</f>
        <v>0</v>
      </c>
      <c r="H12" s="120" t="str">
        <f>IF('2. AIDE AU REMPLISSAGE'!H69&lt;&gt;0,'2. AIDE AU REMPLISSAGE'!H69,"")</f>
        <v/>
      </c>
      <c r="I12" s="121">
        <f>IF(OR(('2. AIDE AU REMPLISSAGE'!I69='2. AIDE AU REMPLISSAGE'!$Y$21),('2. AIDE AU REMPLISSAGE'!I69='2. AIDE AU REMPLISSAGE'!$Y$24),('2. AIDE AU REMPLISSAGE'!I69='2. AIDE AU REMPLISSAGE'!$Y$37)),'2. AIDE AU REMPLISSAGE'!I72,'2. AIDE AU REMPLISSAGE'!I69)</f>
        <v>0</v>
      </c>
      <c r="J12" s="120" t="str">
        <f>IF('2. AIDE AU REMPLISSAGE'!J69&lt;&gt;0,'2. AIDE AU REMPLISSAGE'!J69,"")</f>
        <v/>
      </c>
      <c r="K12" s="121">
        <f>IF(OR(('2. AIDE AU REMPLISSAGE'!K69='2. AIDE AU REMPLISSAGE'!$Y$21),('2. AIDE AU REMPLISSAGE'!K69='2. AIDE AU REMPLISSAGE'!$Y$24),('2. AIDE AU REMPLISSAGE'!K69='2. AIDE AU REMPLISSAGE'!$Y$37)),'2. AIDE AU REMPLISSAGE'!K72,'2. AIDE AU REMPLISSAGE'!K69)</f>
        <v>0</v>
      </c>
      <c r="L12" s="120" t="str">
        <f>IF('2. AIDE AU REMPLISSAGE'!L69&lt;&gt;0,'2. AIDE AU REMPLISSAGE'!L69,"")</f>
        <v/>
      </c>
      <c r="M12" s="121">
        <f>IF(OR(('2. AIDE AU REMPLISSAGE'!M69='2. AIDE AU REMPLISSAGE'!$Y$21),('2. AIDE AU REMPLISSAGE'!M69='2. AIDE AU REMPLISSAGE'!$Y$24),('2. AIDE AU REMPLISSAGE'!M69='2. AIDE AU REMPLISSAGE'!$Y$37)),'2. AIDE AU REMPLISSAGE'!M72,'2. AIDE AU REMPLISSAGE'!M69)</f>
        <v>0</v>
      </c>
      <c r="N12" s="120" t="str">
        <f>IF('2. AIDE AU REMPLISSAGE'!N69&lt;&gt;0,'2. AIDE AU REMPLISSAGE'!N69,"")</f>
        <v/>
      </c>
      <c r="O12" s="121">
        <f>IF(OR(('2. AIDE AU REMPLISSAGE'!O69='2. AIDE AU REMPLISSAGE'!$Y$21),('2. AIDE AU REMPLISSAGE'!O69='2. AIDE AU REMPLISSAGE'!$Y$24),('2. AIDE AU REMPLISSAGE'!O69='2. AIDE AU REMPLISSAGE'!$Y$37)),'2. AIDE AU REMPLISSAGE'!O72,'2. AIDE AU REMPLISSAGE'!O69)</f>
        <v>0</v>
      </c>
      <c r="P12" s="120" t="str">
        <f>IF('2. AIDE AU REMPLISSAGE'!P69&lt;&gt;0,'2. AIDE AU REMPLISSAGE'!P69,"")</f>
        <v/>
      </c>
      <c r="Q12" s="122">
        <f>IF(OR(('2. AIDE AU REMPLISSAGE'!Q69='2. AIDE AU REMPLISSAGE'!$Y$21),('2. AIDE AU REMPLISSAGE'!Q69='2. AIDE AU REMPLISSAGE'!$Y$24),('2. AIDE AU REMPLISSAGE'!Q69='2. AIDE AU REMPLISSAGE'!$Y$37)),'2. AIDE AU REMPLISSAGE'!Q72,'2. AIDE AU REMPLISSAGE'!Q69)</f>
        <v>0</v>
      </c>
      <c r="R12" s="123" t="str">
        <f>IF('2. AIDE AU REMPLISSAGE'!R69&lt;&gt;0,'2. AIDE AU REMPLISSAGE'!R69,"")</f>
        <v/>
      </c>
      <c r="S12" s="124" t="str">
        <f>'2. AIDE AU REMPLISSAGE'!S69</f>
        <v/>
      </c>
      <c r="T12" s="121"/>
      <c r="U12" s="120"/>
      <c r="V12" s="121"/>
      <c r="W12" s="120"/>
      <c r="X12" s="121"/>
      <c r="Y12" s="120"/>
      <c r="Z12" s="121"/>
      <c r="AA12" s="120"/>
      <c r="AB12" s="122"/>
      <c r="AC12" s="123"/>
      <c r="AD12" s="121"/>
      <c r="AE12" s="120"/>
      <c r="AF12" s="121"/>
      <c r="AG12" s="120"/>
      <c r="AH12" s="121"/>
      <c r="AI12" s="120"/>
      <c r="AJ12" s="121"/>
      <c r="AK12" s="120"/>
      <c r="AL12" s="122"/>
      <c r="AM12" s="123"/>
      <c r="AN12" s="121"/>
      <c r="AO12" s="120"/>
      <c r="AP12" s="121"/>
      <c r="AQ12" s="120"/>
      <c r="AR12" s="121"/>
      <c r="AS12" s="120"/>
      <c r="AT12" s="121"/>
      <c r="AU12" s="120"/>
      <c r="AV12" s="125" t="str">
        <f>IF('2. AIDE AU REMPLISSAGE'!T69&lt;&gt;0,'2. AIDE AU REMPLISSAGE'!T69,"")</f>
        <v/>
      </c>
      <c r="AW12" s="126" t="str">
        <f>IF('2. AIDE AU REMPLISSAGE'!U72&lt;&gt;"",'2. AIDE AU REMPLISSAGE'!U72,"")</f>
        <v/>
      </c>
      <c r="AX12" s="127" t="str">
        <f>IF('2. AIDE AU REMPLISSAGE'!V72&lt;&gt;"",'2. AIDE AU REMPLISSAGE'!V72,"")</f>
        <v/>
      </c>
      <c r="AZ12" s="115"/>
      <c r="BA12" s="115" t="s">
        <v>159</v>
      </c>
    </row>
    <row r="13" spans="1:55" s="114" customFormat="1" ht="55.5" customHeight="1" thickBot="1">
      <c r="A13" s="116" t="str">
        <f>CONCATENATE("I",'2. AIDE AU REMPLISSAGE'!B77)</f>
        <v>I</v>
      </c>
      <c r="B13" s="117">
        <f>IF('2. AIDE AU REMPLISSAGE'!C77='2. AIDE AU REMPLISSAGE'!$X$27,CONCATENATE("11. ",'2. AIDE AU REMPLISSAGE'!C80),'2. AIDE AU REMPLISSAGE'!C77)</f>
        <v>0</v>
      </c>
      <c r="C13" s="127">
        <f>'2. AIDE AU REMPLISSAGE'!D77</f>
        <v>1</v>
      </c>
      <c r="D13" s="261">
        <f>'2. AIDE AU REMPLISSAGE'!E77</f>
        <v>0</v>
      </c>
      <c r="E13" s="268">
        <f>'2. AIDE AU REMPLISSAGE'!E78</f>
        <v>0</v>
      </c>
      <c r="F13" s="118">
        <f>IF('2. AIDE AU REMPLISSAGE'!F77='2. AIDE AU REMPLISSAGE'!$AB$23,'2. AIDE AU REMPLISSAGE'!F80,'2. AIDE AU REMPLISSAGE'!F77)</f>
        <v>0</v>
      </c>
      <c r="G13" s="119">
        <f>IF(OR(('2. AIDE AU REMPLISSAGE'!G77='2. AIDE AU REMPLISSAGE'!$Y$21),('2. AIDE AU REMPLISSAGE'!G77='2. AIDE AU REMPLISSAGE'!$Y$24),('2. AIDE AU REMPLISSAGE'!G77='2. AIDE AU REMPLISSAGE'!$Y$37)),'2. AIDE AU REMPLISSAGE'!G80,'2. AIDE AU REMPLISSAGE'!G77)</f>
        <v>0</v>
      </c>
      <c r="H13" s="120" t="str">
        <f>IF('2. AIDE AU REMPLISSAGE'!H77&lt;&gt;0,'2. AIDE AU REMPLISSAGE'!H77,"")</f>
        <v/>
      </c>
      <c r="I13" s="121">
        <f>IF(OR(('2. AIDE AU REMPLISSAGE'!I77='2. AIDE AU REMPLISSAGE'!$Y$21),('2. AIDE AU REMPLISSAGE'!I77='2. AIDE AU REMPLISSAGE'!$Y$24),('2. AIDE AU REMPLISSAGE'!I77='2. AIDE AU REMPLISSAGE'!$Y$37)),'2. AIDE AU REMPLISSAGE'!I80,'2. AIDE AU REMPLISSAGE'!I77)</f>
        <v>0</v>
      </c>
      <c r="J13" s="120" t="str">
        <f>IF('2. AIDE AU REMPLISSAGE'!J77&lt;&gt;0,'2. AIDE AU REMPLISSAGE'!J77,"")</f>
        <v/>
      </c>
      <c r="K13" s="121">
        <f>IF(OR(('2. AIDE AU REMPLISSAGE'!K77='2. AIDE AU REMPLISSAGE'!$Y$21),('2. AIDE AU REMPLISSAGE'!K77='2. AIDE AU REMPLISSAGE'!$Y$24),('2. AIDE AU REMPLISSAGE'!K77='2. AIDE AU REMPLISSAGE'!$Y$37)),'2. AIDE AU REMPLISSAGE'!K80,'2. AIDE AU REMPLISSAGE'!K77)</f>
        <v>0</v>
      </c>
      <c r="L13" s="120" t="str">
        <f>IF('2. AIDE AU REMPLISSAGE'!L77&lt;&gt;0,'2. AIDE AU REMPLISSAGE'!L77,"")</f>
        <v/>
      </c>
      <c r="M13" s="121">
        <f>IF(OR(('2. AIDE AU REMPLISSAGE'!M77='2. AIDE AU REMPLISSAGE'!$Y$21),('2. AIDE AU REMPLISSAGE'!M77='2. AIDE AU REMPLISSAGE'!$Y$24),('2. AIDE AU REMPLISSAGE'!M77='2. AIDE AU REMPLISSAGE'!$Y$37)),'2. AIDE AU REMPLISSAGE'!M80,'2. AIDE AU REMPLISSAGE'!M77)</f>
        <v>0</v>
      </c>
      <c r="N13" s="120" t="str">
        <f>IF('2. AIDE AU REMPLISSAGE'!N77&lt;&gt;0,'2. AIDE AU REMPLISSAGE'!N77,"")</f>
        <v/>
      </c>
      <c r="O13" s="121">
        <f>IF(OR(('2. AIDE AU REMPLISSAGE'!O77='2. AIDE AU REMPLISSAGE'!$Y$21),('2. AIDE AU REMPLISSAGE'!O77='2. AIDE AU REMPLISSAGE'!$Y$24),('2. AIDE AU REMPLISSAGE'!O77='2. AIDE AU REMPLISSAGE'!$Y$37)),'2. AIDE AU REMPLISSAGE'!O80,'2. AIDE AU REMPLISSAGE'!O77)</f>
        <v>0</v>
      </c>
      <c r="P13" s="120" t="str">
        <f>IF('2. AIDE AU REMPLISSAGE'!P77&lt;&gt;0,'2. AIDE AU REMPLISSAGE'!P77,"")</f>
        <v/>
      </c>
      <c r="Q13" s="122">
        <f>IF(OR(('2. AIDE AU REMPLISSAGE'!Q77='2. AIDE AU REMPLISSAGE'!$Y$21),('2. AIDE AU REMPLISSAGE'!Q77='2. AIDE AU REMPLISSAGE'!$Y$24),('2. AIDE AU REMPLISSAGE'!Q77='2. AIDE AU REMPLISSAGE'!$Y$37)),'2. AIDE AU REMPLISSAGE'!Q80,'2. AIDE AU REMPLISSAGE'!Q77)</f>
        <v>0</v>
      </c>
      <c r="R13" s="123" t="str">
        <f>IF('2. AIDE AU REMPLISSAGE'!R77&lt;&gt;0,'2. AIDE AU REMPLISSAGE'!R77,"")</f>
        <v/>
      </c>
      <c r="S13" s="124" t="str">
        <f>'2. AIDE AU REMPLISSAGE'!S77</f>
        <v/>
      </c>
      <c r="T13" s="121"/>
      <c r="U13" s="120"/>
      <c r="V13" s="121"/>
      <c r="W13" s="120"/>
      <c r="X13" s="121"/>
      <c r="Y13" s="120"/>
      <c r="Z13" s="121"/>
      <c r="AA13" s="120"/>
      <c r="AB13" s="122"/>
      <c r="AC13" s="123"/>
      <c r="AD13" s="121"/>
      <c r="AE13" s="120"/>
      <c r="AF13" s="121"/>
      <c r="AG13" s="120"/>
      <c r="AH13" s="121"/>
      <c r="AI13" s="120"/>
      <c r="AJ13" s="121"/>
      <c r="AK13" s="120"/>
      <c r="AL13" s="122"/>
      <c r="AM13" s="123"/>
      <c r="AN13" s="121"/>
      <c r="AO13" s="120"/>
      <c r="AP13" s="121"/>
      <c r="AQ13" s="120"/>
      <c r="AR13" s="121"/>
      <c r="AS13" s="120"/>
      <c r="AT13" s="121"/>
      <c r="AU13" s="120"/>
      <c r="AV13" s="125" t="str">
        <f>IF('2. AIDE AU REMPLISSAGE'!T77&lt;&gt;0,'2. AIDE AU REMPLISSAGE'!T77,"")</f>
        <v/>
      </c>
      <c r="AW13" s="126" t="str">
        <f>IF('2. AIDE AU REMPLISSAGE'!U80&lt;&gt;"",'2. AIDE AU REMPLISSAGE'!U80,"")</f>
        <v/>
      </c>
      <c r="AX13" s="127" t="str">
        <f>IF('2. AIDE AU REMPLISSAGE'!V80&lt;&gt;"",'2. AIDE AU REMPLISSAGE'!V80,"")</f>
        <v/>
      </c>
      <c r="AZ13" s="115"/>
      <c r="BA13" s="115" t="s">
        <v>159</v>
      </c>
    </row>
    <row r="14" spans="1:55" s="114" customFormat="1" ht="55.5" customHeight="1" thickBot="1">
      <c r="A14" s="116" t="str">
        <f>CONCATENATE("I",'2. AIDE AU REMPLISSAGE'!B85)</f>
        <v>I</v>
      </c>
      <c r="B14" s="117">
        <f>IF('2. AIDE AU REMPLISSAGE'!C85='2. AIDE AU REMPLISSAGE'!$X$27,CONCATENATE("11. ",'2. AIDE AU REMPLISSAGE'!C88),'2. AIDE AU REMPLISSAGE'!C85)</f>
        <v>0</v>
      </c>
      <c r="C14" s="127">
        <f>'2. AIDE AU REMPLISSAGE'!D85</f>
        <v>1</v>
      </c>
      <c r="D14" s="261">
        <f>'2. AIDE AU REMPLISSAGE'!E85</f>
        <v>0</v>
      </c>
      <c r="E14" s="268">
        <f>'2. AIDE AU REMPLISSAGE'!E86</f>
        <v>0</v>
      </c>
      <c r="F14" s="118">
        <f>IF('2. AIDE AU REMPLISSAGE'!F85='2. AIDE AU REMPLISSAGE'!$AB$23,'2. AIDE AU REMPLISSAGE'!F88,'2. AIDE AU REMPLISSAGE'!F85)</f>
        <v>0</v>
      </c>
      <c r="G14" s="119">
        <f>IF(OR(('2. AIDE AU REMPLISSAGE'!G85='2. AIDE AU REMPLISSAGE'!$Y$21),('2. AIDE AU REMPLISSAGE'!G85='2. AIDE AU REMPLISSAGE'!$Y$24),('2. AIDE AU REMPLISSAGE'!G85='2. AIDE AU REMPLISSAGE'!$Y$37)),'2. AIDE AU REMPLISSAGE'!G88,'2. AIDE AU REMPLISSAGE'!G85)</f>
        <v>0</v>
      </c>
      <c r="H14" s="120" t="str">
        <f>IF('2. AIDE AU REMPLISSAGE'!H85&lt;&gt;0,'2. AIDE AU REMPLISSAGE'!H85,"")</f>
        <v/>
      </c>
      <c r="I14" s="121">
        <f>IF(OR(('2. AIDE AU REMPLISSAGE'!I85='2. AIDE AU REMPLISSAGE'!$Y$21),('2. AIDE AU REMPLISSAGE'!I85='2. AIDE AU REMPLISSAGE'!$Y$24),('2. AIDE AU REMPLISSAGE'!I85='2. AIDE AU REMPLISSAGE'!$Y$37)),'2. AIDE AU REMPLISSAGE'!I88,'2. AIDE AU REMPLISSAGE'!I85)</f>
        <v>0</v>
      </c>
      <c r="J14" s="120" t="str">
        <f>IF('2. AIDE AU REMPLISSAGE'!J85&lt;&gt;0,'2. AIDE AU REMPLISSAGE'!J85,"")</f>
        <v/>
      </c>
      <c r="K14" s="121">
        <f>IF(OR(('2. AIDE AU REMPLISSAGE'!K85='2. AIDE AU REMPLISSAGE'!$Y$21),('2. AIDE AU REMPLISSAGE'!K85='2. AIDE AU REMPLISSAGE'!$Y$24),('2. AIDE AU REMPLISSAGE'!K85='2. AIDE AU REMPLISSAGE'!$Y$37)),'2. AIDE AU REMPLISSAGE'!K88,'2. AIDE AU REMPLISSAGE'!K85)</f>
        <v>0</v>
      </c>
      <c r="L14" s="120" t="str">
        <f>IF('2. AIDE AU REMPLISSAGE'!L85&lt;&gt;0,'2. AIDE AU REMPLISSAGE'!L85,"")</f>
        <v/>
      </c>
      <c r="M14" s="121">
        <f>IF(OR(('2. AIDE AU REMPLISSAGE'!M85='2. AIDE AU REMPLISSAGE'!$Y$21),('2. AIDE AU REMPLISSAGE'!M85='2. AIDE AU REMPLISSAGE'!$Y$24),('2. AIDE AU REMPLISSAGE'!M85='2. AIDE AU REMPLISSAGE'!$Y$37)),'2. AIDE AU REMPLISSAGE'!M88,'2. AIDE AU REMPLISSAGE'!M85)</f>
        <v>0</v>
      </c>
      <c r="N14" s="120" t="str">
        <f>IF('2. AIDE AU REMPLISSAGE'!N85&lt;&gt;0,'2. AIDE AU REMPLISSAGE'!N85,"")</f>
        <v/>
      </c>
      <c r="O14" s="121">
        <f>IF(OR(('2. AIDE AU REMPLISSAGE'!O85='2. AIDE AU REMPLISSAGE'!$Y$21),('2. AIDE AU REMPLISSAGE'!O85='2. AIDE AU REMPLISSAGE'!$Y$24),('2. AIDE AU REMPLISSAGE'!O85='2. AIDE AU REMPLISSAGE'!$Y$37)),'2. AIDE AU REMPLISSAGE'!O88,'2. AIDE AU REMPLISSAGE'!O85)</f>
        <v>0</v>
      </c>
      <c r="P14" s="120" t="str">
        <f>IF('2. AIDE AU REMPLISSAGE'!P85&lt;&gt;0,'2. AIDE AU REMPLISSAGE'!P85,"")</f>
        <v/>
      </c>
      <c r="Q14" s="122">
        <f>IF(OR(('2. AIDE AU REMPLISSAGE'!Q85='2. AIDE AU REMPLISSAGE'!$Y$21),('2. AIDE AU REMPLISSAGE'!Q85='2. AIDE AU REMPLISSAGE'!$Y$24),('2. AIDE AU REMPLISSAGE'!Q85='2. AIDE AU REMPLISSAGE'!$Y$37)),'2. AIDE AU REMPLISSAGE'!Q88,'2. AIDE AU REMPLISSAGE'!Q85)</f>
        <v>0</v>
      </c>
      <c r="R14" s="123" t="str">
        <f>IF('2. AIDE AU REMPLISSAGE'!R85&lt;&gt;0,'2. AIDE AU REMPLISSAGE'!R85,"")</f>
        <v/>
      </c>
      <c r="S14" s="124" t="str">
        <f>'2. AIDE AU REMPLISSAGE'!S85</f>
        <v/>
      </c>
      <c r="T14" s="121"/>
      <c r="U14" s="120"/>
      <c r="V14" s="121"/>
      <c r="W14" s="120"/>
      <c r="X14" s="121"/>
      <c r="Y14" s="120"/>
      <c r="Z14" s="121"/>
      <c r="AA14" s="120"/>
      <c r="AB14" s="122"/>
      <c r="AC14" s="123"/>
      <c r="AD14" s="121"/>
      <c r="AE14" s="120"/>
      <c r="AF14" s="121"/>
      <c r="AG14" s="120"/>
      <c r="AH14" s="121"/>
      <c r="AI14" s="120"/>
      <c r="AJ14" s="121"/>
      <c r="AK14" s="120"/>
      <c r="AL14" s="122"/>
      <c r="AM14" s="123"/>
      <c r="AN14" s="121"/>
      <c r="AO14" s="120"/>
      <c r="AP14" s="121"/>
      <c r="AQ14" s="120"/>
      <c r="AR14" s="121"/>
      <c r="AS14" s="120"/>
      <c r="AT14" s="121"/>
      <c r="AU14" s="120"/>
      <c r="AV14" s="125" t="str">
        <f>IF('2. AIDE AU REMPLISSAGE'!T85&lt;&gt;0,'2. AIDE AU REMPLISSAGE'!T85,"")</f>
        <v/>
      </c>
      <c r="AW14" s="126" t="str">
        <f>IF('2. AIDE AU REMPLISSAGE'!U88&lt;&gt;"",'2. AIDE AU REMPLISSAGE'!U88,"")</f>
        <v/>
      </c>
      <c r="AX14" s="127" t="str">
        <f>IF('2. AIDE AU REMPLISSAGE'!V88&lt;&gt;"",'2. AIDE AU REMPLISSAGE'!V88,"")</f>
        <v/>
      </c>
      <c r="AZ14" s="115"/>
      <c r="BA14" s="115" t="s">
        <v>159</v>
      </c>
    </row>
    <row r="15" spans="1:55" s="114" customFormat="1" ht="55.5" customHeight="1" thickBot="1">
      <c r="A15" s="116" t="str">
        <f>CONCATENATE("I",'2. AIDE AU REMPLISSAGE'!B93)</f>
        <v>I</v>
      </c>
      <c r="B15" s="117">
        <f>IF('2. AIDE AU REMPLISSAGE'!C93='2. AIDE AU REMPLISSAGE'!$X$27,CONCATENATE("11. ",'2. AIDE AU REMPLISSAGE'!C96),'2. AIDE AU REMPLISSAGE'!C93)</f>
        <v>0</v>
      </c>
      <c r="C15" s="127">
        <f>'2. AIDE AU REMPLISSAGE'!D93</f>
        <v>1</v>
      </c>
      <c r="D15" s="261">
        <f>'2. AIDE AU REMPLISSAGE'!E93</f>
        <v>0</v>
      </c>
      <c r="E15" s="268">
        <f>'2. AIDE AU REMPLISSAGE'!E94</f>
        <v>0</v>
      </c>
      <c r="F15" s="118">
        <f>IF('2. AIDE AU REMPLISSAGE'!F93='2. AIDE AU REMPLISSAGE'!$AB$23,'2. AIDE AU REMPLISSAGE'!F96,'2. AIDE AU REMPLISSAGE'!F93)</f>
        <v>0</v>
      </c>
      <c r="G15" s="119">
        <f>IF(OR(('2. AIDE AU REMPLISSAGE'!G93='2. AIDE AU REMPLISSAGE'!$Y$21),('2. AIDE AU REMPLISSAGE'!G93='2. AIDE AU REMPLISSAGE'!$Y$24),('2. AIDE AU REMPLISSAGE'!G93='2. AIDE AU REMPLISSAGE'!$Y$37)),'2. AIDE AU REMPLISSAGE'!G96,'2. AIDE AU REMPLISSAGE'!G93)</f>
        <v>0</v>
      </c>
      <c r="H15" s="120" t="str">
        <f>IF('2. AIDE AU REMPLISSAGE'!H93&lt;&gt;0,'2. AIDE AU REMPLISSAGE'!H93,"")</f>
        <v/>
      </c>
      <c r="I15" s="121">
        <f>IF(OR(('2. AIDE AU REMPLISSAGE'!I93='2. AIDE AU REMPLISSAGE'!$Y$21),('2. AIDE AU REMPLISSAGE'!I93='2. AIDE AU REMPLISSAGE'!$Y$24),('2. AIDE AU REMPLISSAGE'!I93='2. AIDE AU REMPLISSAGE'!$Y$37)),'2. AIDE AU REMPLISSAGE'!I96,'2. AIDE AU REMPLISSAGE'!I93)</f>
        <v>0</v>
      </c>
      <c r="J15" s="120" t="str">
        <f>IF('2. AIDE AU REMPLISSAGE'!J93&lt;&gt;0,'2. AIDE AU REMPLISSAGE'!J93,"")</f>
        <v/>
      </c>
      <c r="K15" s="121">
        <f>IF(OR(('2. AIDE AU REMPLISSAGE'!K93='2. AIDE AU REMPLISSAGE'!$Y$21),('2. AIDE AU REMPLISSAGE'!K93='2. AIDE AU REMPLISSAGE'!$Y$24),('2. AIDE AU REMPLISSAGE'!K93='2. AIDE AU REMPLISSAGE'!$Y$37)),'2. AIDE AU REMPLISSAGE'!K96,'2. AIDE AU REMPLISSAGE'!K93)</f>
        <v>0</v>
      </c>
      <c r="L15" s="120" t="str">
        <f>IF('2. AIDE AU REMPLISSAGE'!L93&lt;&gt;0,'2. AIDE AU REMPLISSAGE'!L93,"")</f>
        <v/>
      </c>
      <c r="M15" s="121">
        <f>IF(OR(('2. AIDE AU REMPLISSAGE'!M93='2. AIDE AU REMPLISSAGE'!$Y$21),('2. AIDE AU REMPLISSAGE'!M93='2. AIDE AU REMPLISSAGE'!$Y$24),('2. AIDE AU REMPLISSAGE'!M93='2. AIDE AU REMPLISSAGE'!$Y$37)),'2. AIDE AU REMPLISSAGE'!M96,'2. AIDE AU REMPLISSAGE'!M93)</f>
        <v>0</v>
      </c>
      <c r="N15" s="120" t="str">
        <f>IF('2. AIDE AU REMPLISSAGE'!N93&lt;&gt;0,'2. AIDE AU REMPLISSAGE'!N93,"")</f>
        <v/>
      </c>
      <c r="O15" s="121">
        <f>IF(OR(('2. AIDE AU REMPLISSAGE'!O93='2. AIDE AU REMPLISSAGE'!$Y$21),('2. AIDE AU REMPLISSAGE'!O93='2. AIDE AU REMPLISSAGE'!$Y$24),('2. AIDE AU REMPLISSAGE'!O93='2. AIDE AU REMPLISSAGE'!$Y$37)),'2. AIDE AU REMPLISSAGE'!O96,'2. AIDE AU REMPLISSAGE'!O93)</f>
        <v>0</v>
      </c>
      <c r="P15" s="120" t="str">
        <f>IF('2. AIDE AU REMPLISSAGE'!P93&lt;&gt;0,'2. AIDE AU REMPLISSAGE'!P93,"")</f>
        <v/>
      </c>
      <c r="Q15" s="122">
        <f>IF(OR(('2. AIDE AU REMPLISSAGE'!Q93='2. AIDE AU REMPLISSAGE'!$Y$21),('2. AIDE AU REMPLISSAGE'!Q93='2. AIDE AU REMPLISSAGE'!$Y$24),('2. AIDE AU REMPLISSAGE'!Q93='2. AIDE AU REMPLISSAGE'!$Y$37)),'2. AIDE AU REMPLISSAGE'!Q96,'2. AIDE AU REMPLISSAGE'!Q93)</f>
        <v>0</v>
      </c>
      <c r="R15" s="123" t="str">
        <f>IF('2. AIDE AU REMPLISSAGE'!R93&lt;&gt;0,'2. AIDE AU REMPLISSAGE'!R93,"")</f>
        <v/>
      </c>
      <c r="S15" s="124" t="str">
        <f>'2. AIDE AU REMPLISSAGE'!S93</f>
        <v/>
      </c>
      <c r="T15" s="121"/>
      <c r="U15" s="120"/>
      <c r="V15" s="121"/>
      <c r="W15" s="120"/>
      <c r="X15" s="121"/>
      <c r="Y15" s="120"/>
      <c r="Z15" s="121"/>
      <c r="AA15" s="120"/>
      <c r="AB15" s="122"/>
      <c r="AC15" s="123"/>
      <c r="AD15" s="121"/>
      <c r="AE15" s="120"/>
      <c r="AF15" s="121"/>
      <c r="AG15" s="120"/>
      <c r="AH15" s="121"/>
      <c r="AI15" s="120"/>
      <c r="AJ15" s="121"/>
      <c r="AK15" s="120"/>
      <c r="AL15" s="122"/>
      <c r="AM15" s="123"/>
      <c r="AN15" s="121"/>
      <c r="AO15" s="120"/>
      <c r="AP15" s="121"/>
      <c r="AQ15" s="120"/>
      <c r="AR15" s="121"/>
      <c r="AS15" s="120"/>
      <c r="AT15" s="121"/>
      <c r="AU15" s="120"/>
      <c r="AV15" s="125" t="str">
        <f>IF('2. AIDE AU REMPLISSAGE'!T93&lt;&gt;0,'2. AIDE AU REMPLISSAGE'!T93,"")</f>
        <v/>
      </c>
      <c r="AW15" s="126" t="str">
        <f>IF('2. AIDE AU REMPLISSAGE'!U96&lt;&gt;"",'2. AIDE AU REMPLISSAGE'!U96,"")</f>
        <v/>
      </c>
      <c r="AX15" s="127" t="str">
        <f>IF('2. AIDE AU REMPLISSAGE'!V96&lt;&gt;"",'2. AIDE AU REMPLISSAGE'!V96,"")</f>
        <v/>
      </c>
      <c r="AZ15" s="115"/>
      <c r="BA15" s="115" t="s">
        <v>159</v>
      </c>
    </row>
    <row r="16" spans="1:55" s="114" customFormat="1" ht="55.5" customHeight="1" thickBot="1">
      <c r="A16" s="116" t="str">
        <f>CONCATENATE("I",'2. AIDE AU REMPLISSAGE'!B101)</f>
        <v>I</v>
      </c>
      <c r="B16" s="117">
        <f>IF('2. AIDE AU REMPLISSAGE'!C101='2. AIDE AU REMPLISSAGE'!$X$27,CONCATENATE("11. ",'2. AIDE AU REMPLISSAGE'!C104),'2. AIDE AU REMPLISSAGE'!C101)</f>
        <v>0</v>
      </c>
      <c r="C16" s="127">
        <f>'2. AIDE AU REMPLISSAGE'!D101</f>
        <v>1</v>
      </c>
      <c r="D16" s="261">
        <f>'2. AIDE AU REMPLISSAGE'!E101</f>
        <v>0</v>
      </c>
      <c r="E16" s="268">
        <f>'2. AIDE AU REMPLISSAGE'!E102</f>
        <v>0</v>
      </c>
      <c r="F16" s="118">
        <f>IF('2. AIDE AU REMPLISSAGE'!F101='2. AIDE AU REMPLISSAGE'!$AB$23,'2. AIDE AU REMPLISSAGE'!F104,'2. AIDE AU REMPLISSAGE'!F101)</f>
        <v>0</v>
      </c>
      <c r="G16" s="119">
        <f>IF(OR(('2. AIDE AU REMPLISSAGE'!G101='2. AIDE AU REMPLISSAGE'!$Y$21),('2. AIDE AU REMPLISSAGE'!G101='2. AIDE AU REMPLISSAGE'!$Y$24),('2. AIDE AU REMPLISSAGE'!G101='2. AIDE AU REMPLISSAGE'!$Y$37)),'2. AIDE AU REMPLISSAGE'!G104,'2. AIDE AU REMPLISSAGE'!G101)</f>
        <v>0</v>
      </c>
      <c r="H16" s="120" t="str">
        <f>IF('2. AIDE AU REMPLISSAGE'!H101&lt;&gt;0,'2. AIDE AU REMPLISSAGE'!H101,"")</f>
        <v/>
      </c>
      <c r="I16" s="121">
        <f>IF(OR(('2. AIDE AU REMPLISSAGE'!I101='2. AIDE AU REMPLISSAGE'!$Y$21),('2. AIDE AU REMPLISSAGE'!I101='2. AIDE AU REMPLISSAGE'!$Y$24),('2. AIDE AU REMPLISSAGE'!I101='2. AIDE AU REMPLISSAGE'!$Y$37)),'2. AIDE AU REMPLISSAGE'!I104,'2. AIDE AU REMPLISSAGE'!I101)</f>
        <v>0</v>
      </c>
      <c r="J16" s="120" t="str">
        <f>IF('2. AIDE AU REMPLISSAGE'!J101&lt;&gt;0,'2. AIDE AU REMPLISSAGE'!J101,"")</f>
        <v/>
      </c>
      <c r="K16" s="121">
        <f>IF(OR(('2. AIDE AU REMPLISSAGE'!K101='2. AIDE AU REMPLISSAGE'!$Y$21),('2. AIDE AU REMPLISSAGE'!K101='2. AIDE AU REMPLISSAGE'!$Y$24),('2. AIDE AU REMPLISSAGE'!K101='2. AIDE AU REMPLISSAGE'!$Y$37)),'2. AIDE AU REMPLISSAGE'!K104,'2. AIDE AU REMPLISSAGE'!K101)</f>
        <v>0</v>
      </c>
      <c r="L16" s="120" t="str">
        <f>IF('2. AIDE AU REMPLISSAGE'!L101&lt;&gt;0,'2. AIDE AU REMPLISSAGE'!L101,"")</f>
        <v/>
      </c>
      <c r="M16" s="121">
        <f>IF(OR(('2. AIDE AU REMPLISSAGE'!M101='2. AIDE AU REMPLISSAGE'!$Y$21),('2. AIDE AU REMPLISSAGE'!M101='2. AIDE AU REMPLISSAGE'!$Y$24),('2. AIDE AU REMPLISSAGE'!M101='2. AIDE AU REMPLISSAGE'!$Y$37)),'2. AIDE AU REMPLISSAGE'!M104,'2. AIDE AU REMPLISSAGE'!M101)</f>
        <v>0</v>
      </c>
      <c r="N16" s="120" t="str">
        <f>IF('2. AIDE AU REMPLISSAGE'!N101&lt;&gt;0,'2. AIDE AU REMPLISSAGE'!N101,"")</f>
        <v/>
      </c>
      <c r="O16" s="121">
        <f>IF(OR(('2. AIDE AU REMPLISSAGE'!O101='2. AIDE AU REMPLISSAGE'!$Y$21),('2. AIDE AU REMPLISSAGE'!O101='2. AIDE AU REMPLISSAGE'!$Y$24),('2. AIDE AU REMPLISSAGE'!O101='2. AIDE AU REMPLISSAGE'!$Y$37)),'2. AIDE AU REMPLISSAGE'!O104,'2. AIDE AU REMPLISSAGE'!O101)</f>
        <v>0</v>
      </c>
      <c r="P16" s="120" t="str">
        <f>IF('2. AIDE AU REMPLISSAGE'!P101&lt;&gt;0,'2. AIDE AU REMPLISSAGE'!P101,"")</f>
        <v/>
      </c>
      <c r="Q16" s="122">
        <f>IF(OR(('2. AIDE AU REMPLISSAGE'!Q101='2. AIDE AU REMPLISSAGE'!$Y$21),('2. AIDE AU REMPLISSAGE'!Q101='2. AIDE AU REMPLISSAGE'!$Y$24),('2. AIDE AU REMPLISSAGE'!Q101='2. AIDE AU REMPLISSAGE'!$Y$37)),'2. AIDE AU REMPLISSAGE'!Q104,'2. AIDE AU REMPLISSAGE'!Q101)</f>
        <v>0</v>
      </c>
      <c r="R16" s="123" t="str">
        <f>IF('2. AIDE AU REMPLISSAGE'!R101&lt;&gt;0,'2. AIDE AU REMPLISSAGE'!R101,"")</f>
        <v/>
      </c>
      <c r="S16" s="124" t="str">
        <f>'2. AIDE AU REMPLISSAGE'!S101</f>
        <v/>
      </c>
      <c r="T16" s="121"/>
      <c r="U16" s="120"/>
      <c r="V16" s="121"/>
      <c r="W16" s="120"/>
      <c r="X16" s="121"/>
      <c r="Y16" s="120"/>
      <c r="Z16" s="121"/>
      <c r="AA16" s="120"/>
      <c r="AB16" s="122"/>
      <c r="AC16" s="123"/>
      <c r="AD16" s="121"/>
      <c r="AE16" s="120"/>
      <c r="AF16" s="121"/>
      <c r="AG16" s="120"/>
      <c r="AH16" s="121"/>
      <c r="AI16" s="120"/>
      <c r="AJ16" s="121"/>
      <c r="AK16" s="120"/>
      <c r="AL16" s="122"/>
      <c r="AM16" s="123"/>
      <c r="AN16" s="121"/>
      <c r="AO16" s="120"/>
      <c r="AP16" s="121"/>
      <c r="AQ16" s="120"/>
      <c r="AR16" s="121"/>
      <c r="AS16" s="120"/>
      <c r="AT16" s="121"/>
      <c r="AU16" s="120"/>
      <c r="AV16" s="125" t="str">
        <f>IF('2. AIDE AU REMPLISSAGE'!T101&lt;&gt;0,'2. AIDE AU REMPLISSAGE'!T101,"")</f>
        <v/>
      </c>
      <c r="AW16" s="126" t="str">
        <f>IF('2. AIDE AU REMPLISSAGE'!U104&lt;&gt;"",'2. AIDE AU REMPLISSAGE'!U104,"")</f>
        <v/>
      </c>
      <c r="AX16" s="127" t="str">
        <f>IF('2. AIDE AU REMPLISSAGE'!V104&lt;&gt;"",'2. AIDE AU REMPLISSAGE'!V104,"")</f>
        <v/>
      </c>
      <c r="AZ16" s="115"/>
      <c r="BA16" s="115" t="s">
        <v>159</v>
      </c>
    </row>
    <row r="17" spans="1:53" s="114" customFormat="1" ht="55.5" customHeight="1" thickBot="1">
      <c r="A17" s="116" t="str">
        <f>CONCATENATE("I",'2. AIDE AU REMPLISSAGE'!B109)</f>
        <v>I</v>
      </c>
      <c r="B17" s="117">
        <f>IF('2. AIDE AU REMPLISSAGE'!C109='2. AIDE AU REMPLISSAGE'!$X$27,CONCATENATE("11. ",'2. AIDE AU REMPLISSAGE'!C112),'2. AIDE AU REMPLISSAGE'!C109)</f>
        <v>0</v>
      </c>
      <c r="C17" s="127">
        <f>'2. AIDE AU REMPLISSAGE'!D109</f>
        <v>1</v>
      </c>
      <c r="D17" s="261">
        <f>'2. AIDE AU REMPLISSAGE'!E109</f>
        <v>0</v>
      </c>
      <c r="E17" s="268">
        <f>'2. AIDE AU REMPLISSAGE'!E110</f>
        <v>0</v>
      </c>
      <c r="F17" s="118">
        <f>IF('2. AIDE AU REMPLISSAGE'!F109='2. AIDE AU REMPLISSAGE'!$AB$23,'2. AIDE AU REMPLISSAGE'!F112,'2. AIDE AU REMPLISSAGE'!F109)</f>
        <v>0</v>
      </c>
      <c r="G17" s="119">
        <f>IF(OR(('2. AIDE AU REMPLISSAGE'!G109='2. AIDE AU REMPLISSAGE'!$Y$21),('2. AIDE AU REMPLISSAGE'!G109='2. AIDE AU REMPLISSAGE'!$Y$24),('2. AIDE AU REMPLISSAGE'!G109='2. AIDE AU REMPLISSAGE'!$Y$37)),'2. AIDE AU REMPLISSAGE'!G112,'2. AIDE AU REMPLISSAGE'!G109)</f>
        <v>0</v>
      </c>
      <c r="H17" s="120" t="str">
        <f>IF('2. AIDE AU REMPLISSAGE'!H109&lt;&gt;0,'2. AIDE AU REMPLISSAGE'!H109,"")</f>
        <v/>
      </c>
      <c r="I17" s="121">
        <f>IF(OR(('2. AIDE AU REMPLISSAGE'!I109='2. AIDE AU REMPLISSAGE'!$Y$21),('2. AIDE AU REMPLISSAGE'!I109='2. AIDE AU REMPLISSAGE'!$Y$24),('2. AIDE AU REMPLISSAGE'!I109='2. AIDE AU REMPLISSAGE'!$Y$37)),'2. AIDE AU REMPLISSAGE'!I112,'2. AIDE AU REMPLISSAGE'!I109)</f>
        <v>0</v>
      </c>
      <c r="J17" s="120" t="str">
        <f>IF('2. AIDE AU REMPLISSAGE'!J109&lt;&gt;0,'2. AIDE AU REMPLISSAGE'!J109,"")</f>
        <v/>
      </c>
      <c r="K17" s="121">
        <f>IF(OR(('2. AIDE AU REMPLISSAGE'!K109='2. AIDE AU REMPLISSAGE'!$Y$21),('2. AIDE AU REMPLISSAGE'!K109='2. AIDE AU REMPLISSAGE'!$Y$24),('2. AIDE AU REMPLISSAGE'!K109='2. AIDE AU REMPLISSAGE'!$Y$37)),'2. AIDE AU REMPLISSAGE'!K112,'2. AIDE AU REMPLISSAGE'!K109)</f>
        <v>0</v>
      </c>
      <c r="L17" s="120" t="str">
        <f>IF('2. AIDE AU REMPLISSAGE'!L109&lt;&gt;0,'2. AIDE AU REMPLISSAGE'!L109,"")</f>
        <v/>
      </c>
      <c r="M17" s="121">
        <f>IF(OR(('2. AIDE AU REMPLISSAGE'!M109='2. AIDE AU REMPLISSAGE'!$Y$21),('2. AIDE AU REMPLISSAGE'!M109='2. AIDE AU REMPLISSAGE'!$Y$24),('2. AIDE AU REMPLISSAGE'!M109='2. AIDE AU REMPLISSAGE'!$Y$37)),'2. AIDE AU REMPLISSAGE'!M112,'2. AIDE AU REMPLISSAGE'!M109)</f>
        <v>0</v>
      </c>
      <c r="N17" s="120" t="str">
        <f>IF('2. AIDE AU REMPLISSAGE'!N109&lt;&gt;0,'2. AIDE AU REMPLISSAGE'!N109,"")</f>
        <v/>
      </c>
      <c r="O17" s="121">
        <f>IF(OR(('2. AIDE AU REMPLISSAGE'!O109='2. AIDE AU REMPLISSAGE'!$Y$21),('2. AIDE AU REMPLISSAGE'!O109='2. AIDE AU REMPLISSAGE'!$Y$24),('2. AIDE AU REMPLISSAGE'!O109='2. AIDE AU REMPLISSAGE'!$Y$37)),'2. AIDE AU REMPLISSAGE'!O112,'2. AIDE AU REMPLISSAGE'!O109)</f>
        <v>0</v>
      </c>
      <c r="P17" s="120" t="str">
        <f>IF('2. AIDE AU REMPLISSAGE'!P109&lt;&gt;0,'2. AIDE AU REMPLISSAGE'!P109,"")</f>
        <v/>
      </c>
      <c r="Q17" s="122">
        <f>IF(OR(('2. AIDE AU REMPLISSAGE'!Q109='2. AIDE AU REMPLISSAGE'!$Y$21),('2. AIDE AU REMPLISSAGE'!Q109='2. AIDE AU REMPLISSAGE'!$Y$24),('2. AIDE AU REMPLISSAGE'!Q109='2. AIDE AU REMPLISSAGE'!$Y$37)),'2. AIDE AU REMPLISSAGE'!Q112,'2. AIDE AU REMPLISSAGE'!Q109)</f>
        <v>0</v>
      </c>
      <c r="R17" s="123" t="str">
        <f>IF('2. AIDE AU REMPLISSAGE'!R109&lt;&gt;0,'2. AIDE AU REMPLISSAGE'!R109,"")</f>
        <v/>
      </c>
      <c r="S17" s="124" t="str">
        <f>'2. AIDE AU REMPLISSAGE'!S109</f>
        <v/>
      </c>
      <c r="T17" s="121"/>
      <c r="U17" s="120"/>
      <c r="V17" s="121"/>
      <c r="W17" s="120"/>
      <c r="X17" s="121"/>
      <c r="Y17" s="120"/>
      <c r="Z17" s="121"/>
      <c r="AA17" s="120"/>
      <c r="AB17" s="122"/>
      <c r="AC17" s="123"/>
      <c r="AD17" s="121"/>
      <c r="AE17" s="120"/>
      <c r="AF17" s="121"/>
      <c r="AG17" s="120"/>
      <c r="AH17" s="121"/>
      <c r="AI17" s="120"/>
      <c r="AJ17" s="121"/>
      <c r="AK17" s="120"/>
      <c r="AL17" s="122"/>
      <c r="AM17" s="123"/>
      <c r="AN17" s="121"/>
      <c r="AO17" s="120"/>
      <c r="AP17" s="121"/>
      <c r="AQ17" s="120"/>
      <c r="AR17" s="121"/>
      <c r="AS17" s="120"/>
      <c r="AT17" s="121"/>
      <c r="AU17" s="120"/>
      <c r="AV17" s="125" t="str">
        <f>IF('2. AIDE AU REMPLISSAGE'!T109&lt;&gt;0,'2. AIDE AU REMPLISSAGE'!T109,"")</f>
        <v/>
      </c>
      <c r="AW17" s="126" t="str">
        <f>IF('2. AIDE AU REMPLISSAGE'!U112&lt;&gt;"",'2. AIDE AU REMPLISSAGE'!U112,"")</f>
        <v/>
      </c>
      <c r="AX17" s="127" t="str">
        <f>IF('2. AIDE AU REMPLISSAGE'!V112&lt;&gt;"",'2. AIDE AU REMPLISSAGE'!V112,"")</f>
        <v/>
      </c>
      <c r="AZ17" s="115"/>
      <c r="BA17" s="115" t="s">
        <v>159</v>
      </c>
    </row>
    <row r="18" spans="1:53" s="114" customFormat="1" ht="55.5" customHeight="1" thickBot="1">
      <c r="A18" s="116" t="str">
        <f>CONCATENATE("I",'2. AIDE AU REMPLISSAGE'!B117)</f>
        <v>I</v>
      </c>
      <c r="B18" s="117">
        <f>IF('2. AIDE AU REMPLISSAGE'!C117='2. AIDE AU REMPLISSAGE'!$X$27,CONCATENATE("11. ",'2. AIDE AU REMPLISSAGE'!C120),'2. AIDE AU REMPLISSAGE'!C117)</f>
        <v>0</v>
      </c>
      <c r="C18" s="127">
        <f>'2. AIDE AU REMPLISSAGE'!D117</f>
        <v>1</v>
      </c>
      <c r="D18" s="261">
        <f>'2. AIDE AU REMPLISSAGE'!E117</f>
        <v>0</v>
      </c>
      <c r="E18" s="268">
        <f>'2. AIDE AU REMPLISSAGE'!E118</f>
        <v>0</v>
      </c>
      <c r="F18" s="118">
        <f>IF('2. AIDE AU REMPLISSAGE'!F117='2. AIDE AU REMPLISSAGE'!$AB$23,'2. AIDE AU REMPLISSAGE'!F120,'2. AIDE AU REMPLISSAGE'!F117)</f>
        <v>0</v>
      </c>
      <c r="G18" s="119">
        <f>IF(OR(('2. AIDE AU REMPLISSAGE'!G117='2. AIDE AU REMPLISSAGE'!$Y$21),('2. AIDE AU REMPLISSAGE'!G117='2. AIDE AU REMPLISSAGE'!$Y$24),('2. AIDE AU REMPLISSAGE'!G117='2. AIDE AU REMPLISSAGE'!$Y$37)),'2. AIDE AU REMPLISSAGE'!G120,'2. AIDE AU REMPLISSAGE'!G117)</f>
        <v>0</v>
      </c>
      <c r="H18" s="120" t="str">
        <f>IF('2. AIDE AU REMPLISSAGE'!H117&lt;&gt;0,'2. AIDE AU REMPLISSAGE'!H117,"")</f>
        <v/>
      </c>
      <c r="I18" s="121">
        <f>IF(OR(('2. AIDE AU REMPLISSAGE'!I117='2. AIDE AU REMPLISSAGE'!$Y$21),('2. AIDE AU REMPLISSAGE'!I117='2. AIDE AU REMPLISSAGE'!$Y$24),('2. AIDE AU REMPLISSAGE'!I117='2. AIDE AU REMPLISSAGE'!$Y$37)),'2. AIDE AU REMPLISSAGE'!I120,'2. AIDE AU REMPLISSAGE'!I117)</f>
        <v>0</v>
      </c>
      <c r="J18" s="120" t="str">
        <f>IF('2. AIDE AU REMPLISSAGE'!J117&lt;&gt;0,'2. AIDE AU REMPLISSAGE'!J117,"")</f>
        <v/>
      </c>
      <c r="K18" s="121">
        <f>IF(OR(('2. AIDE AU REMPLISSAGE'!K117='2. AIDE AU REMPLISSAGE'!$Y$21),('2. AIDE AU REMPLISSAGE'!K117='2. AIDE AU REMPLISSAGE'!$Y$24),('2. AIDE AU REMPLISSAGE'!K117='2. AIDE AU REMPLISSAGE'!$Y$37)),'2. AIDE AU REMPLISSAGE'!K120,'2. AIDE AU REMPLISSAGE'!K117)</f>
        <v>0</v>
      </c>
      <c r="L18" s="120" t="str">
        <f>IF('2. AIDE AU REMPLISSAGE'!L117&lt;&gt;0,'2. AIDE AU REMPLISSAGE'!L117,"")</f>
        <v/>
      </c>
      <c r="M18" s="121">
        <f>IF(OR(('2. AIDE AU REMPLISSAGE'!M117='2. AIDE AU REMPLISSAGE'!$Y$21),('2. AIDE AU REMPLISSAGE'!M117='2. AIDE AU REMPLISSAGE'!$Y$24),('2. AIDE AU REMPLISSAGE'!M117='2. AIDE AU REMPLISSAGE'!$Y$37)),'2. AIDE AU REMPLISSAGE'!M120,'2. AIDE AU REMPLISSAGE'!M117)</f>
        <v>0</v>
      </c>
      <c r="N18" s="120" t="str">
        <f>IF('2. AIDE AU REMPLISSAGE'!N117&lt;&gt;0,'2. AIDE AU REMPLISSAGE'!N117,"")</f>
        <v/>
      </c>
      <c r="O18" s="121">
        <f>IF(OR(('2. AIDE AU REMPLISSAGE'!O117='2. AIDE AU REMPLISSAGE'!$Y$21),('2. AIDE AU REMPLISSAGE'!O117='2. AIDE AU REMPLISSAGE'!$Y$24),('2. AIDE AU REMPLISSAGE'!O117='2. AIDE AU REMPLISSAGE'!$Y$37)),'2. AIDE AU REMPLISSAGE'!O120,'2. AIDE AU REMPLISSAGE'!O117)</f>
        <v>0</v>
      </c>
      <c r="P18" s="120" t="str">
        <f>IF('2. AIDE AU REMPLISSAGE'!P117&lt;&gt;0,'2. AIDE AU REMPLISSAGE'!P117,"")</f>
        <v/>
      </c>
      <c r="Q18" s="122">
        <f>IF(OR(('2. AIDE AU REMPLISSAGE'!Q117='2. AIDE AU REMPLISSAGE'!$Y$21),('2. AIDE AU REMPLISSAGE'!Q117='2. AIDE AU REMPLISSAGE'!$Y$24),('2. AIDE AU REMPLISSAGE'!Q117='2. AIDE AU REMPLISSAGE'!$Y$37)),'2. AIDE AU REMPLISSAGE'!Q120,'2. AIDE AU REMPLISSAGE'!Q117)</f>
        <v>0</v>
      </c>
      <c r="R18" s="123" t="str">
        <f>IF('2. AIDE AU REMPLISSAGE'!R117&lt;&gt;0,'2. AIDE AU REMPLISSAGE'!R117,"")</f>
        <v/>
      </c>
      <c r="S18" s="124" t="str">
        <f>'2. AIDE AU REMPLISSAGE'!S117</f>
        <v/>
      </c>
      <c r="T18" s="121"/>
      <c r="U18" s="120"/>
      <c r="V18" s="121"/>
      <c r="W18" s="120"/>
      <c r="X18" s="121"/>
      <c r="Y18" s="120"/>
      <c r="Z18" s="121"/>
      <c r="AA18" s="120"/>
      <c r="AB18" s="122"/>
      <c r="AC18" s="123"/>
      <c r="AD18" s="121"/>
      <c r="AE18" s="120"/>
      <c r="AF18" s="121"/>
      <c r="AG18" s="120"/>
      <c r="AH18" s="121"/>
      <c r="AI18" s="120"/>
      <c r="AJ18" s="121"/>
      <c r="AK18" s="120"/>
      <c r="AL18" s="122"/>
      <c r="AM18" s="123"/>
      <c r="AN18" s="121"/>
      <c r="AO18" s="120"/>
      <c r="AP18" s="121"/>
      <c r="AQ18" s="120"/>
      <c r="AR18" s="121"/>
      <c r="AS18" s="120"/>
      <c r="AT18" s="121"/>
      <c r="AU18" s="120"/>
      <c r="AV18" s="125" t="str">
        <f>IF('2. AIDE AU REMPLISSAGE'!T117&lt;&gt;0,'2. AIDE AU REMPLISSAGE'!T117,"")</f>
        <v/>
      </c>
      <c r="AW18" s="126" t="str">
        <f>IF('2. AIDE AU REMPLISSAGE'!U120&lt;&gt;"",'2. AIDE AU REMPLISSAGE'!U120,"")</f>
        <v/>
      </c>
      <c r="AX18" s="127" t="str">
        <f>IF('2. AIDE AU REMPLISSAGE'!V120&lt;&gt;"",'2. AIDE AU REMPLISSAGE'!V120,"")</f>
        <v/>
      </c>
      <c r="AZ18" s="115"/>
      <c r="BA18" s="115" t="s">
        <v>159</v>
      </c>
    </row>
    <row r="19" spans="1:53" s="114" customFormat="1" ht="55.5" customHeight="1" thickBot="1">
      <c r="A19" s="116" t="str">
        <f>CONCATENATE("I",'2. AIDE AU REMPLISSAGE'!B125)</f>
        <v>I</v>
      </c>
      <c r="B19" s="117">
        <f>IF('2. AIDE AU REMPLISSAGE'!C125='2. AIDE AU REMPLISSAGE'!$X$27,CONCATENATE("11. ",'2. AIDE AU REMPLISSAGE'!C128),'2. AIDE AU REMPLISSAGE'!C125)</f>
        <v>0</v>
      </c>
      <c r="C19" s="127">
        <f>'2. AIDE AU REMPLISSAGE'!D125</f>
        <v>1</v>
      </c>
      <c r="D19" s="261">
        <f>'2. AIDE AU REMPLISSAGE'!E125</f>
        <v>0</v>
      </c>
      <c r="E19" s="268">
        <f>'2. AIDE AU REMPLISSAGE'!E126</f>
        <v>0</v>
      </c>
      <c r="F19" s="118">
        <f>IF('2. AIDE AU REMPLISSAGE'!F125='2. AIDE AU REMPLISSAGE'!$AB$23,'2. AIDE AU REMPLISSAGE'!F128,'2. AIDE AU REMPLISSAGE'!F125)</f>
        <v>0</v>
      </c>
      <c r="G19" s="119">
        <f>IF(OR(('2. AIDE AU REMPLISSAGE'!G125='2. AIDE AU REMPLISSAGE'!$Y$21),('2. AIDE AU REMPLISSAGE'!G125='2. AIDE AU REMPLISSAGE'!$Y$24),('2. AIDE AU REMPLISSAGE'!G125='2. AIDE AU REMPLISSAGE'!$Y$37)),'2. AIDE AU REMPLISSAGE'!G128,'2. AIDE AU REMPLISSAGE'!G125)</f>
        <v>0</v>
      </c>
      <c r="H19" s="120" t="str">
        <f>IF('2. AIDE AU REMPLISSAGE'!H125&lt;&gt;0,'2. AIDE AU REMPLISSAGE'!H125,"")</f>
        <v/>
      </c>
      <c r="I19" s="121">
        <f>IF(OR(('2. AIDE AU REMPLISSAGE'!I125='2. AIDE AU REMPLISSAGE'!$Y$21),('2. AIDE AU REMPLISSAGE'!I125='2. AIDE AU REMPLISSAGE'!$Y$24),('2. AIDE AU REMPLISSAGE'!I125='2. AIDE AU REMPLISSAGE'!$Y$37)),'2. AIDE AU REMPLISSAGE'!I128,'2. AIDE AU REMPLISSAGE'!I125)</f>
        <v>0</v>
      </c>
      <c r="J19" s="120" t="str">
        <f>IF('2. AIDE AU REMPLISSAGE'!J125&lt;&gt;0,'2. AIDE AU REMPLISSAGE'!J125,"")</f>
        <v/>
      </c>
      <c r="K19" s="121">
        <f>IF(OR(('2. AIDE AU REMPLISSAGE'!K125='2. AIDE AU REMPLISSAGE'!$Y$21),('2. AIDE AU REMPLISSAGE'!K125='2. AIDE AU REMPLISSAGE'!$Y$24),('2. AIDE AU REMPLISSAGE'!K125='2. AIDE AU REMPLISSAGE'!$Y$37)),'2. AIDE AU REMPLISSAGE'!K128,'2. AIDE AU REMPLISSAGE'!K125)</f>
        <v>0</v>
      </c>
      <c r="L19" s="120" t="str">
        <f>IF('2. AIDE AU REMPLISSAGE'!L125&lt;&gt;0,'2. AIDE AU REMPLISSAGE'!L125,"")</f>
        <v/>
      </c>
      <c r="M19" s="121">
        <f>IF(OR(('2. AIDE AU REMPLISSAGE'!M125='2. AIDE AU REMPLISSAGE'!$Y$21),('2. AIDE AU REMPLISSAGE'!M125='2. AIDE AU REMPLISSAGE'!$Y$24),('2. AIDE AU REMPLISSAGE'!M125='2. AIDE AU REMPLISSAGE'!$Y$37)),'2. AIDE AU REMPLISSAGE'!M128,'2. AIDE AU REMPLISSAGE'!M125)</f>
        <v>0</v>
      </c>
      <c r="N19" s="120" t="str">
        <f>IF('2. AIDE AU REMPLISSAGE'!N125&lt;&gt;0,'2. AIDE AU REMPLISSAGE'!N125,"")</f>
        <v/>
      </c>
      <c r="O19" s="121">
        <f>IF(OR(('2. AIDE AU REMPLISSAGE'!O125='2. AIDE AU REMPLISSAGE'!$Y$21),('2. AIDE AU REMPLISSAGE'!O125='2. AIDE AU REMPLISSAGE'!$Y$24),('2. AIDE AU REMPLISSAGE'!O125='2. AIDE AU REMPLISSAGE'!$Y$37)),'2. AIDE AU REMPLISSAGE'!O128,'2. AIDE AU REMPLISSAGE'!O125)</f>
        <v>0</v>
      </c>
      <c r="P19" s="120" t="str">
        <f>IF('2. AIDE AU REMPLISSAGE'!P125&lt;&gt;0,'2. AIDE AU REMPLISSAGE'!P125,"")</f>
        <v/>
      </c>
      <c r="Q19" s="122">
        <f>IF(OR(('2. AIDE AU REMPLISSAGE'!Q125='2. AIDE AU REMPLISSAGE'!$Y$21),('2. AIDE AU REMPLISSAGE'!Q125='2. AIDE AU REMPLISSAGE'!$Y$24),('2. AIDE AU REMPLISSAGE'!Q125='2. AIDE AU REMPLISSAGE'!$Y$37)),'2. AIDE AU REMPLISSAGE'!Q128,'2. AIDE AU REMPLISSAGE'!Q125)</f>
        <v>0</v>
      </c>
      <c r="R19" s="123" t="str">
        <f>IF('2. AIDE AU REMPLISSAGE'!R125&lt;&gt;0,'2. AIDE AU REMPLISSAGE'!R125,"")</f>
        <v/>
      </c>
      <c r="S19" s="124" t="str">
        <f>'2. AIDE AU REMPLISSAGE'!S125</f>
        <v/>
      </c>
      <c r="T19" s="121"/>
      <c r="U19" s="120"/>
      <c r="V19" s="121"/>
      <c r="W19" s="120"/>
      <c r="X19" s="121"/>
      <c r="Y19" s="120"/>
      <c r="Z19" s="121"/>
      <c r="AA19" s="120"/>
      <c r="AB19" s="122"/>
      <c r="AC19" s="123"/>
      <c r="AD19" s="121"/>
      <c r="AE19" s="120"/>
      <c r="AF19" s="121"/>
      <c r="AG19" s="120"/>
      <c r="AH19" s="121"/>
      <c r="AI19" s="120"/>
      <c r="AJ19" s="121"/>
      <c r="AK19" s="120"/>
      <c r="AL19" s="122"/>
      <c r="AM19" s="123"/>
      <c r="AN19" s="121"/>
      <c r="AO19" s="120"/>
      <c r="AP19" s="121"/>
      <c r="AQ19" s="120"/>
      <c r="AR19" s="121"/>
      <c r="AS19" s="120"/>
      <c r="AT19" s="121"/>
      <c r="AU19" s="120"/>
      <c r="AV19" s="125" t="str">
        <f>IF('2. AIDE AU REMPLISSAGE'!T125&lt;&gt;0,'2. AIDE AU REMPLISSAGE'!T125,"")</f>
        <v/>
      </c>
      <c r="AW19" s="126" t="str">
        <f>IF('2. AIDE AU REMPLISSAGE'!U128&lt;&gt;"",'2. AIDE AU REMPLISSAGE'!U128,"")</f>
        <v/>
      </c>
      <c r="AX19" s="127" t="str">
        <f>IF('2. AIDE AU REMPLISSAGE'!V128&lt;&gt;"",'2. AIDE AU REMPLISSAGE'!V128,"")</f>
        <v/>
      </c>
      <c r="AZ19" s="115"/>
      <c r="BA19" s="115" t="s">
        <v>159</v>
      </c>
    </row>
    <row r="20" spans="1:53" s="114" customFormat="1" ht="55.5" customHeight="1" thickBot="1">
      <c r="A20" s="116" t="str">
        <f>CONCATENATE("I",'2. AIDE AU REMPLISSAGE'!B133)</f>
        <v>I</v>
      </c>
      <c r="B20" s="117">
        <f>IF('2. AIDE AU REMPLISSAGE'!C133='2. AIDE AU REMPLISSAGE'!$X$27,CONCATENATE("11. ",'2. AIDE AU REMPLISSAGE'!C136),'2. AIDE AU REMPLISSAGE'!C133)</f>
        <v>0</v>
      </c>
      <c r="C20" s="127">
        <f>'2. AIDE AU REMPLISSAGE'!D133</f>
        <v>1</v>
      </c>
      <c r="D20" s="261">
        <f>'2. AIDE AU REMPLISSAGE'!E133</f>
        <v>0</v>
      </c>
      <c r="E20" s="268">
        <f>'2. AIDE AU REMPLISSAGE'!E134</f>
        <v>0</v>
      </c>
      <c r="F20" s="118">
        <f>IF('2. AIDE AU REMPLISSAGE'!F133='2. AIDE AU REMPLISSAGE'!$AB$23,'2. AIDE AU REMPLISSAGE'!F136,'2. AIDE AU REMPLISSAGE'!F133)</f>
        <v>0</v>
      </c>
      <c r="G20" s="119">
        <f>IF(OR(('2. AIDE AU REMPLISSAGE'!G133='2. AIDE AU REMPLISSAGE'!$Y$21),('2. AIDE AU REMPLISSAGE'!G133='2. AIDE AU REMPLISSAGE'!$Y$24),('2. AIDE AU REMPLISSAGE'!G133='2. AIDE AU REMPLISSAGE'!$Y$37)),'2. AIDE AU REMPLISSAGE'!G136,'2. AIDE AU REMPLISSAGE'!G133)</f>
        <v>0</v>
      </c>
      <c r="H20" s="120" t="str">
        <f>IF('2. AIDE AU REMPLISSAGE'!H133&lt;&gt;0,'2. AIDE AU REMPLISSAGE'!H133,"")</f>
        <v/>
      </c>
      <c r="I20" s="121">
        <f>IF(OR(('2. AIDE AU REMPLISSAGE'!I133='2. AIDE AU REMPLISSAGE'!$Y$21),('2. AIDE AU REMPLISSAGE'!I133='2. AIDE AU REMPLISSAGE'!$Y$24),('2. AIDE AU REMPLISSAGE'!I133='2. AIDE AU REMPLISSAGE'!$Y$37)),'2. AIDE AU REMPLISSAGE'!I136,'2. AIDE AU REMPLISSAGE'!I133)</f>
        <v>0</v>
      </c>
      <c r="J20" s="120" t="str">
        <f>IF('2. AIDE AU REMPLISSAGE'!J133&lt;&gt;0,'2. AIDE AU REMPLISSAGE'!J133,"")</f>
        <v/>
      </c>
      <c r="K20" s="121">
        <f>IF(OR(('2. AIDE AU REMPLISSAGE'!K133='2. AIDE AU REMPLISSAGE'!$Y$21),('2. AIDE AU REMPLISSAGE'!K133='2. AIDE AU REMPLISSAGE'!$Y$24),('2. AIDE AU REMPLISSAGE'!K133='2. AIDE AU REMPLISSAGE'!$Y$37)),'2. AIDE AU REMPLISSAGE'!K136,'2. AIDE AU REMPLISSAGE'!K133)</f>
        <v>0</v>
      </c>
      <c r="L20" s="120" t="str">
        <f>IF('2. AIDE AU REMPLISSAGE'!L133&lt;&gt;0,'2. AIDE AU REMPLISSAGE'!L133,"")</f>
        <v/>
      </c>
      <c r="M20" s="121">
        <f>IF(OR(('2. AIDE AU REMPLISSAGE'!M133='2. AIDE AU REMPLISSAGE'!$Y$21),('2. AIDE AU REMPLISSAGE'!M133='2. AIDE AU REMPLISSAGE'!$Y$24),('2. AIDE AU REMPLISSAGE'!M133='2. AIDE AU REMPLISSAGE'!$Y$37)),'2. AIDE AU REMPLISSAGE'!M136,'2. AIDE AU REMPLISSAGE'!M133)</f>
        <v>0</v>
      </c>
      <c r="N20" s="120" t="str">
        <f>IF('2. AIDE AU REMPLISSAGE'!N133&lt;&gt;0,'2. AIDE AU REMPLISSAGE'!N133,"")</f>
        <v/>
      </c>
      <c r="O20" s="121">
        <f>IF(OR(('2. AIDE AU REMPLISSAGE'!O133='2. AIDE AU REMPLISSAGE'!$Y$21),('2. AIDE AU REMPLISSAGE'!O133='2. AIDE AU REMPLISSAGE'!$Y$24),('2. AIDE AU REMPLISSAGE'!O133='2. AIDE AU REMPLISSAGE'!$Y$37)),'2. AIDE AU REMPLISSAGE'!O136,'2. AIDE AU REMPLISSAGE'!O133)</f>
        <v>0</v>
      </c>
      <c r="P20" s="120" t="str">
        <f>IF('2. AIDE AU REMPLISSAGE'!P133&lt;&gt;0,'2. AIDE AU REMPLISSAGE'!P133,"")</f>
        <v/>
      </c>
      <c r="Q20" s="122">
        <f>IF(OR(('2. AIDE AU REMPLISSAGE'!Q133='2. AIDE AU REMPLISSAGE'!$Y$21),('2. AIDE AU REMPLISSAGE'!Q133='2. AIDE AU REMPLISSAGE'!$Y$24),('2. AIDE AU REMPLISSAGE'!Q133='2. AIDE AU REMPLISSAGE'!$Y$37)),'2. AIDE AU REMPLISSAGE'!Q136,'2. AIDE AU REMPLISSAGE'!Q133)</f>
        <v>0</v>
      </c>
      <c r="R20" s="123" t="str">
        <f>IF('2. AIDE AU REMPLISSAGE'!R133&lt;&gt;0,'2. AIDE AU REMPLISSAGE'!R133,"")</f>
        <v/>
      </c>
      <c r="S20" s="124" t="str">
        <f>'2. AIDE AU REMPLISSAGE'!S133</f>
        <v/>
      </c>
      <c r="T20" s="121"/>
      <c r="U20" s="120"/>
      <c r="V20" s="121"/>
      <c r="W20" s="120"/>
      <c r="X20" s="121"/>
      <c r="Y20" s="120"/>
      <c r="Z20" s="121"/>
      <c r="AA20" s="120"/>
      <c r="AB20" s="122"/>
      <c r="AC20" s="123"/>
      <c r="AD20" s="121"/>
      <c r="AE20" s="120"/>
      <c r="AF20" s="121"/>
      <c r="AG20" s="120"/>
      <c r="AH20" s="121"/>
      <c r="AI20" s="120"/>
      <c r="AJ20" s="121"/>
      <c r="AK20" s="120"/>
      <c r="AL20" s="122"/>
      <c r="AM20" s="123"/>
      <c r="AN20" s="121"/>
      <c r="AO20" s="120"/>
      <c r="AP20" s="121"/>
      <c r="AQ20" s="120"/>
      <c r="AR20" s="121"/>
      <c r="AS20" s="120"/>
      <c r="AT20" s="121"/>
      <c r="AU20" s="120"/>
      <c r="AV20" s="125" t="str">
        <f>IF('2. AIDE AU REMPLISSAGE'!T133&lt;&gt;0,'2. AIDE AU REMPLISSAGE'!T133,"")</f>
        <v/>
      </c>
      <c r="AW20" s="126" t="str">
        <f>IF('2. AIDE AU REMPLISSAGE'!U136&lt;&gt;"",'2. AIDE AU REMPLISSAGE'!U136,"")</f>
        <v/>
      </c>
      <c r="AX20" s="127" t="str">
        <f>IF('2. AIDE AU REMPLISSAGE'!V136&lt;&gt;"",'2. AIDE AU REMPLISSAGE'!V136,"")</f>
        <v/>
      </c>
      <c r="AZ20" s="115"/>
      <c r="BA20" s="115" t="s">
        <v>159</v>
      </c>
    </row>
    <row r="21" spans="1:53" s="114" customFormat="1" ht="55.5" customHeight="1" thickBot="1">
      <c r="A21" s="116" t="str">
        <f>CONCATENATE("I",'2. AIDE AU REMPLISSAGE'!B141)</f>
        <v>I</v>
      </c>
      <c r="B21" s="117">
        <f>IF('2. AIDE AU REMPLISSAGE'!C141='2. AIDE AU REMPLISSAGE'!$X$27,CONCATENATE("11. ",'2. AIDE AU REMPLISSAGE'!C144),'2. AIDE AU REMPLISSAGE'!C141)</f>
        <v>0</v>
      </c>
      <c r="C21" s="127">
        <f>'2. AIDE AU REMPLISSAGE'!D141</f>
        <v>1</v>
      </c>
      <c r="D21" s="261">
        <f>'2. AIDE AU REMPLISSAGE'!E141</f>
        <v>0</v>
      </c>
      <c r="E21" s="268">
        <f>'2. AIDE AU REMPLISSAGE'!E142</f>
        <v>0</v>
      </c>
      <c r="F21" s="118">
        <f>IF('2. AIDE AU REMPLISSAGE'!F141='2. AIDE AU REMPLISSAGE'!$AB$23,'2. AIDE AU REMPLISSAGE'!F144,'2. AIDE AU REMPLISSAGE'!F141)</f>
        <v>0</v>
      </c>
      <c r="G21" s="119">
        <f>IF(OR(('2. AIDE AU REMPLISSAGE'!G141='2. AIDE AU REMPLISSAGE'!$Y$21),('2. AIDE AU REMPLISSAGE'!G141='2. AIDE AU REMPLISSAGE'!$Y$24),('2. AIDE AU REMPLISSAGE'!G141='2. AIDE AU REMPLISSAGE'!$Y$37)),'2. AIDE AU REMPLISSAGE'!G144,'2. AIDE AU REMPLISSAGE'!G141)</f>
        <v>0</v>
      </c>
      <c r="H21" s="120" t="str">
        <f>IF('2. AIDE AU REMPLISSAGE'!H141&lt;&gt;0,'2. AIDE AU REMPLISSAGE'!H141,"")</f>
        <v/>
      </c>
      <c r="I21" s="121">
        <f>IF(OR(('2. AIDE AU REMPLISSAGE'!I141='2. AIDE AU REMPLISSAGE'!$Y$21),('2. AIDE AU REMPLISSAGE'!I141='2. AIDE AU REMPLISSAGE'!$Y$24),('2. AIDE AU REMPLISSAGE'!I141='2. AIDE AU REMPLISSAGE'!$Y$37)),'2. AIDE AU REMPLISSAGE'!I144,'2. AIDE AU REMPLISSAGE'!I141)</f>
        <v>0</v>
      </c>
      <c r="J21" s="120" t="str">
        <f>IF('2. AIDE AU REMPLISSAGE'!J141&lt;&gt;0,'2. AIDE AU REMPLISSAGE'!J141,"")</f>
        <v/>
      </c>
      <c r="K21" s="121">
        <f>IF(OR(('2. AIDE AU REMPLISSAGE'!K141='2. AIDE AU REMPLISSAGE'!$Y$21),('2. AIDE AU REMPLISSAGE'!K141='2. AIDE AU REMPLISSAGE'!$Y$24),('2. AIDE AU REMPLISSAGE'!K141='2. AIDE AU REMPLISSAGE'!$Y$37)),'2. AIDE AU REMPLISSAGE'!K144,'2. AIDE AU REMPLISSAGE'!K141)</f>
        <v>0</v>
      </c>
      <c r="L21" s="120" t="str">
        <f>IF('2. AIDE AU REMPLISSAGE'!L141&lt;&gt;0,'2. AIDE AU REMPLISSAGE'!L141,"")</f>
        <v/>
      </c>
      <c r="M21" s="121">
        <f>IF(OR(('2. AIDE AU REMPLISSAGE'!M141='2. AIDE AU REMPLISSAGE'!$Y$21),('2. AIDE AU REMPLISSAGE'!M141='2. AIDE AU REMPLISSAGE'!$Y$24),('2. AIDE AU REMPLISSAGE'!M141='2. AIDE AU REMPLISSAGE'!$Y$37)),'2. AIDE AU REMPLISSAGE'!M144,'2. AIDE AU REMPLISSAGE'!M141)</f>
        <v>0</v>
      </c>
      <c r="N21" s="120" t="str">
        <f>IF('2. AIDE AU REMPLISSAGE'!N141&lt;&gt;0,'2. AIDE AU REMPLISSAGE'!N141,"")</f>
        <v/>
      </c>
      <c r="O21" s="121">
        <f>IF(OR(('2. AIDE AU REMPLISSAGE'!O141='2. AIDE AU REMPLISSAGE'!$Y$21),('2. AIDE AU REMPLISSAGE'!O141='2. AIDE AU REMPLISSAGE'!$Y$24),('2. AIDE AU REMPLISSAGE'!O141='2. AIDE AU REMPLISSAGE'!$Y$37)),'2. AIDE AU REMPLISSAGE'!O144,'2. AIDE AU REMPLISSAGE'!O141)</f>
        <v>0</v>
      </c>
      <c r="P21" s="120" t="str">
        <f>IF('2. AIDE AU REMPLISSAGE'!P141&lt;&gt;0,'2. AIDE AU REMPLISSAGE'!P141,"")</f>
        <v/>
      </c>
      <c r="Q21" s="122">
        <f>IF(OR(('2. AIDE AU REMPLISSAGE'!Q141='2. AIDE AU REMPLISSAGE'!$Y$21),('2. AIDE AU REMPLISSAGE'!Q141='2. AIDE AU REMPLISSAGE'!$Y$24),('2. AIDE AU REMPLISSAGE'!Q141='2. AIDE AU REMPLISSAGE'!$Y$37)),'2. AIDE AU REMPLISSAGE'!Q144,'2. AIDE AU REMPLISSAGE'!Q141)</f>
        <v>0</v>
      </c>
      <c r="R21" s="123" t="str">
        <f>IF('2. AIDE AU REMPLISSAGE'!R141&lt;&gt;0,'2. AIDE AU REMPLISSAGE'!R141,"")</f>
        <v/>
      </c>
      <c r="S21" s="124" t="str">
        <f>'2. AIDE AU REMPLISSAGE'!S141</f>
        <v/>
      </c>
      <c r="T21" s="121"/>
      <c r="U21" s="120"/>
      <c r="V21" s="121"/>
      <c r="W21" s="120"/>
      <c r="X21" s="121"/>
      <c r="Y21" s="120"/>
      <c r="Z21" s="121"/>
      <c r="AA21" s="120"/>
      <c r="AB21" s="122"/>
      <c r="AC21" s="123"/>
      <c r="AD21" s="121"/>
      <c r="AE21" s="120"/>
      <c r="AF21" s="121"/>
      <c r="AG21" s="120"/>
      <c r="AH21" s="121"/>
      <c r="AI21" s="120"/>
      <c r="AJ21" s="121"/>
      <c r="AK21" s="120"/>
      <c r="AL21" s="122"/>
      <c r="AM21" s="123"/>
      <c r="AN21" s="121"/>
      <c r="AO21" s="120"/>
      <c r="AP21" s="121"/>
      <c r="AQ21" s="120"/>
      <c r="AR21" s="121"/>
      <c r="AS21" s="120"/>
      <c r="AT21" s="121"/>
      <c r="AU21" s="120"/>
      <c r="AV21" s="125" t="str">
        <f>IF('2. AIDE AU REMPLISSAGE'!T141&lt;&gt;0,'2. AIDE AU REMPLISSAGE'!T141,"")</f>
        <v/>
      </c>
      <c r="AW21" s="126" t="str">
        <f>IF('2. AIDE AU REMPLISSAGE'!U144&lt;&gt;"",'2. AIDE AU REMPLISSAGE'!U144,"")</f>
        <v/>
      </c>
      <c r="AX21" s="127" t="str">
        <f>IF('2. AIDE AU REMPLISSAGE'!V144&lt;&gt;"",'2. AIDE AU REMPLISSAGE'!V144,"")</f>
        <v/>
      </c>
      <c r="AZ21" s="115"/>
      <c r="BA21" s="115" t="s">
        <v>159</v>
      </c>
    </row>
    <row r="22" spans="1:53" s="114" customFormat="1" ht="55.5" customHeight="1" thickBot="1">
      <c r="A22" s="116" t="str">
        <f>CONCATENATE("I",'2. AIDE AU REMPLISSAGE'!B149)</f>
        <v>I</v>
      </c>
      <c r="B22" s="117">
        <f>IF('2. AIDE AU REMPLISSAGE'!C149='2. AIDE AU REMPLISSAGE'!$X$27,CONCATENATE("11. ",'2. AIDE AU REMPLISSAGE'!C152),'2. AIDE AU REMPLISSAGE'!C149)</f>
        <v>0</v>
      </c>
      <c r="C22" s="127">
        <f>'2. AIDE AU REMPLISSAGE'!D149</f>
        <v>1</v>
      </c>
      <c r="D22" s="261">
        <f>'2. AIDE AU REMPLISSAGE'!E149</f>
        <v>0</v>
      </c>
      <c r="E22" s="268">
        <f>'2. AIDE AU REMPLISSAGE'!E150</f>
        <v>0</v>
      </c>
      <c r="F22" s="118">
        <f>IF('2. AIDE AU REMPLISSAGE'!F149='2. AIDE AU REMPLISSAGE'!$AB$23,'2. AIDE AU REMPLISSAGE'!F152,'2. AIDE AU REMPLISSAGE'!F149)</f>
        <v>0</v>
      </c>
      <c r="G22" s="119">
        <f>IF(OR(('2. AIDE AU REMPLISSAGE'!G149='2. AIDE AU REMPLISSAGE'!$Y$21),('2. AIDE AU REMPLISSAGE'!G149='2. AIDE AU REMPLISSAGE'!$Y$24),('2. AIDE AU REMPLISSAGE'!G149='2. AIDE AU REMPLISSAGE'!$Y$37)),'2. AIDE AU REMPLISSAGE'!G152,'2. AIDE AU REMPLISSAGE'!G149)</f>
        <v>0</v>
      </c>
      <c r="H22" s="120" t="str">
        <f>IF('2. AIDE AU REMPLISSAGE'!H149&lt;&gt;0,'2. AIDE AU REMPLISSAGE'!H149,"")</f>
        <v/>
      </c>
      <c r="I22" s="121">
        <f>IF(OR(('2. AIDE AU REMPLISSAGE'!I149='2. AIDE AU REMPLISSAGE'!$Y$21),('2. AIDE AU REMPLISSAGE'!I149='2. AIDE AU REMPLISSAGE'!$Y$24),('2. AIDE AU REMPLISSAGE'!I149='2. AIDE AU REMPLISSAGE'!$Y$37)),'2. AIDE AU REMPLISSAGE'!I152,'2. AIDE AU REMPLISSAGE'!I149)</f>
        <v>0</v>
      </c>
      <c r="J22" s="120" t="str">
        <f>IF('2. AIDE AU REMPLISSAGE'!J149&lt;&gt;0,'2. AIDE AU REMPLISSAGE'!J149,"")</f>
        <v/>
      </c>
      <c r="K22" s="121">
        <f>IF(OR(('2. AIDE AU REMPLISSAGE'!K149='2. AIDE AU REMPLISSAGE'!$Y$21),('2. AIDE AU REMPLISSAGE'!K149='2. AIDE AU REMPLISSAGE'!$Y$24),('2. AIDE AU REMPLISSAGE'!K149='2. AIDE AU REMPLISSAGE'!$Y$37)),'2. AIDE AU REMPLISSAGE'!K152,'2. AIDE AU REMPLISSAGE'!K149)</f>
        <v>0</v>
      </c>
      <c r="L22" s="120" t="str">
        <f>IF('2. AIDE AU REMPLISSAGE'!L149&lt;&gt;0,'2. AIDE AU REMPLISSAGE'!L149,"")</f>
        <v/>
      </c>
      <c r="M22" s="121">
        <f>IF(OR(('2. AIDE AU REMPLISSAGE'!M149='2. AIDE AU REMPLISSAGE'!$Y$21),('2. AIDE AU REMPLISSAGE'!M149='2. AIDE AU REMPLISSAGE'!$Y$24),('2. AIDE AU REMPLISSAGE'!M149='2. AIDE AU REMPLISSAGE'!$Y$37)),'2. AIDE AU REMPLISSAGE'!M152,'2. AIDE AU REMPLISSAGE'!M149)</f>
        <v>0</v>
      </c>
      <c r="N22" s="120" t="str">
        <f>IF('2. AIDE AU REMPLISSAGE'!N149&lt;&gt;0,'2. AIDE AU REMPLISSAGE'!N149,"")</f>
        <v/>
      </c>
      <c r="O22" s="121">
        <f>IF(OR(('2. AIDE AU REMPLISSAGE'!O149='2. AIDE AU REMPLISSAGE'!$Y$21),('2. AIDE AU REMPLISSAGE'!O149='2. AIDE AU REMPLISSAGE'!$Y$24),('2. AIDE AU REMPLISSAGE'!O149='2. AIDE AU REMPLISSAGE'!$Y$37)),'2. AIDE AU REMPLISSAGE'!O152,'2. AIDE AU REMPLISSAGE'!O149)</f>
        <v>0</v>
      </c>
      <c r="P22" s="120" t="str">
        <f>IF('2. AIDE AU REMPLISSAGE'!P149&lt;&gt;0,'2. AIDE AU REMPLISSAGE'!P149,"")</f>
        <v/>
      </c>
      <c r="Q22" s="122">
        <f>IF(OR(('2. AIDE AU REMPLISSAGE'!Q149='2. AIDE AU REMPLISSAGE'!$Y$21),('2. AIDE AU REMPLISSAGE'!Q149='2. AIDE AU REMPLISSAGE'!$Y$24),('2. AIDE AU REMPLISSAGE'!Q149='2. AIDE AU REMPLISSAGE'!$Y$37)),'2. AIDE AU REMPLISSAGE'!Q152,'2. AIDE AU REMPLISSAGE'!Q149)</f>
        <v>0</v>
      </c>
      <c r="R22" s="123" t="str">
        <f>IF('2. AIDE AU REMPLISSAGE'!R149&lt;&gt;0,'2. AIDE AU REMPLISSAGE'!R149,"")</f>
        <v/>
      </c>
      <c r="S22" s="124" t="str">
        <f>'2. AIDE AU REMPLISSAGE'!S149</f>
        <v/>
      </c>
      <c r="T22" s="121"/>
      <c r="U22" s="120"/>
      <c r="V22" s="121"/>
      <c r="W22" s="120"/>
      <c r="X22" s="121"/>
      <c r="Y22" s="120"/>
      <c r="Z22" s="121"/>
      <c r="AA22" s="120"/>
      <c r="AB22" s="122"/>
      <c r="AC22" s="123"/>
      <c r="AD22" s="121"/>
      <c r="AE22" s="120"/>
      <c r="AF22" s="121"/>
      <c r="AG22" s="120"/>
      <c r="AH22" s="121"/>
      <c r="AI22" s="120"/>
      <c r="AJ22" s="121"/>
      <c r="AK22" s="120"/>
      <c r="AL22" s="122"/>
      <c r="AM22" s="123"/>
      <c r="AN22" s="121"/>
      <c r="AO22" s="120"/>
      <c r="AP22" s="121"/>
      <c r="AQ22" s="120"/>
      <c r="AR22" s="121"/>
      <c r="AS22" s="120"/>
      <c r="AT22" s="121"/>
      <c r="AU22" s="120"/>
      <c r="AV22" s="125" t="str">
        <f>IF('2. AIDE AU REMPLISSAGE'!T149&lt;&gt;0,'2. AIDE AU REMPLISSAGE'!T149,"")</f>
        <v/>
      </c>
      <c r="AW22" s="126" t="str">
        <f>IF('2. AIDE AU REMPLISSAGE'!U152&lt;&gt;"",'2. AIDE AU REMPLISSAGE'!U152,"")</f>
        <v/>
      </c>
      <c r="AX22" s="127" t="str">
        <f>IF('2. AIDE AU REMPLISSAGE'!V152&lt;&gt;"",'2. AIDE AU REMPLISSAGE'!V152,"")</f>
        <v/>
      </c>
      <c r="AZ22" s="115"/>
      <c r="BA22" s="115" t="s">
        <v>159</v>
      </c>
    </row>
    <row r="23" spans="1:53" s="114" customFormat="1" ht="55.5" customHeight="1" thickBot="1">
      <c r="A23" s="116" t="str">
        <f>CONCATENATE("I",'2. AIDE AU REMPLISSAGE'!B157)</f>
        <v>I</v>
      </c>
      <c r="B23" s="117">
        <f>IF('2. AIDE AU REMPLISSAGE'!C157='2. AIDE AU REMPLISSAGE'!$X$27,CONCATENATE("11. ",'2. AIDE AU REMPLISSAGE'!C160),'2. AIDE AU REMPLISSAGE'!C157)</f>
        <v>0</v>
      </c>
      <c r="C23" s="127">
        <f>'2. AIDE AU REMPLISSAGE'!D157</f>
        <v>1</v>
      </c>
      <c r="D23" s="261">
        <f>'2. AIDE AU REMPLISSAGE'!E157</f>
        <v>0</v>
      </c>
      <c r="E23" s="268">
        <f>'2. AIDE AU REMPLISSAGE'!E158</f>
        <v>0</v>
      </c>
      <c r="F23" s="118">
        <f>IF('2. AIDE AU REMPLISSAGE'!F157='2. AIDE AU REMPLISSAGE'!$AB$23,'2. AIDE AU REMPLISSAGE'!F160,'2. AIDE AU REMPLISSAGE'!F157)</f>
        <v>0</v>
      </c>
      <c r="G23" s="119">
        <f>IF(OR(('2. AIDE AU REMPLISSAGE'!G157='2. AIDE AU REMPLISSAGE'!$Y$21),('2. AIDE AU REMPLISSAGE'!G157='2. AIDE AU REMPLISSAGE'!$Y$24),('2. AIDE AU REMPLISSAGE'!G157='2. AIDE AU REMPLISSAGE'!$Y$37)),'2. AIDE AU REMPLISSAGE'!G160,'2. AIDE AU REMPLISSAGE'!G157)</f>
        <v>0</v>
      </c>
      <c r="H23" s="120" t="str">
        <f>IF('2. AIDE AU REMPLISSAGE'!H157&lt;&gt;0,'2. AIDE AU REMPLISSAGE'!H157,"")</f>
        <v/>
      </c>
      <c r="I23" s="121">
        <f>IF(OR(('2. AIDE AU REMPLISSAGE'!I157='2. AIDE AU REMPLISSAGE'!$Y$21),('2. AIDE AU REMPLISSAGE'!I157='2. AIDE AU REMPLISSAGE'!$Y$24),('2. AIDE AU REMPLISSAGE'!I157='2. AIDE AU REMPLISSAGE'!$Y$37)),'2. AIDE AU REMPLISSAGE'!I160,'2. AIDE AU REMPLISSAGE'!I157)</f>
        <v>0</v>
      </c>
      <c r="J23" s="120" t="str">
        <f>IF('2. AIDE AU REMPLISSAGE'!J157&lt;&gt;0,'2. AIDE AU REMPLISSAGE'!J157,"")</f>
        <v/>
      </c>
      <c r="K23" s="121">
        <f>IF(OR(('2. AIDE AU REMPLISSAGE'!K157='2. AIDE AU REMPLISSAGE'!$Y$21),('2. AIDE AU REMPLISSAGE'!K157='2. AIDE AU REMPLISSAGE'!$Y$24),('2. AIDE AU REMPLISSAGE'!K157='2. AIDE AU REMPLISSAGE'!$Y$37)),'2. AIDE AU REMPLISSAGE'!K160,'2. AIDE AU REMPLISSAGE'!K157)</f>
        <v>0</v>
      </c>
      <c r="L23" s="120" t="str">
        <f>IF('2. AIDE AU REMPLISSAGE'!L157&lt;&gt;0,'2. AIDE AU REMPLISSAGE'!L157,"")</f>
        <v/>
      </c>
      <c r="M23" s="121">
        <f>IF(OR(('2. AIDE AU REMPLISSAGE'!M157='2. AIDE AU REMPLISSAGE'!$Y$21),('2. AIDE AU REMPLISSAGE'!M157='2. AIDE AU REMPLISSAGE'!$Y$24),('2. AIDE AU REMPLISSAGE'!M157='2. AIDE AU REMPLISSAGE'!$Y$37)),'2. AIDE AU REMPLISSAGE'!M160,'2. AIDE AU REMPLISSAGE'!M157)</f>
        <v>0</v>
      </c>
      <c r="N23" s="120" t="str">
        <f>IF('2. AIDE AU REMPLISSAGE'!N157&lt;&gt;0,'2. AIDE AU REMPLISSAGE'!N157,"")</f>
        <v/>
      </c>
      <c r="O23" s="121">
        <f>IF(OR(('2. AIDE AU REMPLISSAGE'!O157='2. AIDE AU REMPLISSAGE'!$Y$21),('2. AIDE AU REMPLISSAGE'!O157='2. AIDE AU REMPLISSAGE'!$Y$24),('2. AIDE AU REMPLISSAGE'!O157='2. AIDE AU REMPLISSAGE'!$Y$37)),'2. AIDE AU REMPLISSAGE'!O160,'2. AIDE AU REMPLISSAGE'!O157)</f>
        <v>0</v>
      </c>
      <c r="P23" s="120" t="str">
        <f>IF('2. AIDE AU REMPLISSAGE'!P157&lt;&gt;0,'2. AIDE AU REMPLISSAGE'!P157,"")</f>
        <v/>
      </c>
      <c r="Q23" s="122">
        <f>IF(OR(('2. AIDE AU REMPLISSAGE'!Q157='2. AIDE AU REMPLISSAGE'!$Y$21),('2. AIDE AU REMPLISSAGE'!Q157='2. AIDE AU REMPLISSAGE'!$Y$24),('2. AIDE AU REMPLISSAGE'!Q157='2. AIDE AU REMPLISSAGE'!$Y$37)),'2. AIDE AU REMPLISSAGE'!Q160,'2. AIDE AU REMPLISSAGE'!Q157)</f>
        <v>0</v>
      </c>
      <c r="R23" s="123" t="str">
        <f>IF('2. AIDE AU REMPLISSAGE'!R157&lt;&gt;0,'2. AIDE AU REMPLISSAGE'!R157,"")</f>
        <v/>
      </c>
      <c r="S23" s="124" t="str">
        <f>'2. AIDE AU REMPLISSAGE'!S157</f>
        <v/>
      </c>
      <c r="T23" s="121"/>
      <c r="U23" s="120"/>
      <c r="V23" s="121"/>
      <c r="W23" s="120"/>
      <c r="X23" s="121"/>
      <c r="Y23" s="120"/>
      <c r="Z23" s="121"/>
      <c r="AA23" s="120"/>
      <c r="AB23" s="122"/>
      <c r="AC23" s="123"/>
      <c r="AD23" s="121"/>
      <c r="AE23" s="120"/>
      <c r="AF23" s="121"/>
      <c r="AG23" s="120"/>
      <c r="AH23" s="121"/>
      <c r="AI23" s="120"/>
      <c r="AJ23" s="121"/>
      <c r="AK23" s="120"/>
      <c r="AL23" s="122"/>
      <c r="AM23" s="123"/>
      <c r="AN23" s="121"/>
      <c r="AO23" s="120"/>
      <c r="AP23" s="121"/>
      <c r="AQ23" s="120"/>
      <c r="AR23" s="121"/>
      <c r="AS23" s="120"/>
      <c r="AT23" s="121"/>
      <c r="AU23" s="120"/>
      <c r="AV23" s="125" t="str">
        <f>IF('2. AIDE AU REMPLISSAGE'!T157&lt;&gt;0,'2. AIDE AU REMPLISSAGE'!T157,"")</f>
        <v/>
      </c>
      <c r="AW23" s="126" t="str">
        <f>IF('2. AIDE AU REMPLISSAGE'!U160&lt;&gt;"",'2. AIDE AU REMPLISSAGE'!U160,"")</f>
        <v/>
      </c>
      <c r="AX23" s="127" t="str">
        <f>IF('2. AIDE AU REMPLISSAGE'!V160&lt;&gt;"",'2. AIDE AU REMPLISSAGE'!V160,"")</f>
        <v/>
      </c>
      <c r="AZ23" s="115"/>
      <c r="BA23" s="115" t="s">
        <v>159</v>
      </c>
    </row>
    <row r="24" spans="1:53" s="114" customFormat="1" ht="55.5" customHeight="1" thickBot="1">
      <c r="A24" s="116" t="str">
        <f>CONCATENATE("I",'2. AIDE AU REMPLISSAGE'!B165)</f>
        <v>I</v>
      </c>
      <c r="B24" s="117">
        <f>IF('2. AIDE AU REMPLISSAGE'!C165='2. AIDE AU REMPLISSAGE'!$X$27,CONCATENATE("11. ",'2. AIDE AU REMPLISSAGE'!C168),'2. AIDE AU REMPLISSAGE'!C165)</f>
        <v>0</v>
      </c>
      <c r="C24" s="127">
        <f>'2. AIDE AU REMPLISSAGE'!D165</f>
        <v>1</v>
      </c>
      <c r="D24" s="261">
        <f>'2. AIDE AU REMPLISSAGE'!E165</f>
        <v>0</v>
      </c>
      <c r="E24" s="268">
        <f>'2. AIDE AU REMPLISSAGE'!E166</f>
        <v>0</v>
      </c>
      <c r="F24" s="118">
        <f>IF('2. AIDE AU REMPLISSAGE'!F165='2. AIDE AU REMPLISSAGE'!$AB$23,'2. AIDE AU REMPLISSAGE'!F168,'2. AIDE AU REMPLISSAGE'!F165)</f>
        <v>0</v>
      </c>
      <c r="G24" s="119">
        <f>IF(OR(('2. AIDE AU REMPLISSAGE'!G165='2. AIDE AU REMPLISSAGE'!$Y$21),('2. AIDE AU REMPLISSAGE'!G165='2. AIDE AU REMPLISSAGE'!$Y$24),('2. AIDE AU REMPLISSAGE'!G165='2. AIDE AU REMPLISSAGE'!$Y$37)),'2. AIDE AU REMPLISSAGE'!G168,'2. AIDE AU REMPLISSAGE'!G165)</f>
        <v>0</v>
      </c>
      <c r="H24" s="120" t="str">
        <f>IF('2. AIDE AU REMPLISSAGE'!H165&lt;&gt;0,'2. AIDE AU REMPLISSAGE'!H165,"")</f>
        <v/>
      </c>
      <c r="I24" s="121">
        <f>IF(OR(('2. AIDE AU REMPLISSAGE'!I165='2. AIDE AU REMPLISSAGE'!$Y$21),('2. AIDE AU REMPLISSAGE'!I165='2. AIDE AU REMPLISSAGE'!$Y$24),('2. AIDE AU REMPLISSAGE'!I165='2. AIDE AU REMPLISSAGE'!$Y$37)),'2. AIDE AU REMPLISSAGE'!I168,'2. AIDE AU REMPLISSAGE'!I165)</f>
        <v>0</v>
      </c>
      <c r="J24" s="120" t="str">
        <f>IF('2. AIDE AU REMPLISSAGE'!J165&lt;&gt;0,'2. AIDE AU REMPLISSAGE'!J165,"")</f>
        <v/>
      </c>
      <c r="K24" s="121">
        <f>IF(OR(('2. AIDE AU REMPLISSAGE'!K165='2. AIDE AU REMPLISSAGE'!$Y$21),('2. AIDE AU REMPLISSAGE'!K165='2. AIDE AU REMPLISSAGE'!$Y$24),('2. AIDE AU REMPLISSAGE'!K165='2. AIDE AU REMPLISSAGE'!$Y$37)),'2. AIDE AU REMPLISSAGE'!K168,'2. AIDE AU REMPLISSAGE'!K165)</f>
        <v>0</v>
      </c>
      <c r="L24" s="120" t="str">
        <f>IF('2. AIDE AU REMPLISSAGE'!L165&lt;&gt;0,'2. AIDE AU REMPLISSAGE'!L165,"")</f>
        <v/>
      </c>
      <c r="M24" s="121">
        <f>IF(OR(('2. AIDE AU REMPLISSAGE'!M165='2. AIDE AU REMPLISSAGE'!$Y$21),('2. AIDE AU REMPLISSAGE'!M165='2. AIDE AU REMPLISSAGE'!$Y$24),('2. AIDE AU REMPLISSAGE'!M165='2. AIDE AU REMPLISSAGE'!$Y$37)),'2. AIDE AU REMPLISSAGE'!M168,'2. AIDE AU REMPLISSAGE'!M165)</f>
        <v>0</v>
      </c>
      <c r="N24" s="120" t="str">
        <f>IF('2. AIDE AU REMPLISSAGE'!N165&lt;&gt;0,'2. AIDE AU REMPLISSAGE'!N165,"")</f>
        <v/>
      </c>
      <c r="O24" s="121">
        <f>IF(OR(('2. AIDE AU REMPLISSAGE'!O165='2. AIDE AU REMPLISSAGE'!$Y$21),('2. AIDE AU REMPLISSAGE'!O165='2. AIDE AU REMPLISSAGE'!$Y$24),('2. AIDE AU REMPLISSAGE'!O165='2. AIDE AU REMPLISSAGE'!$Y$37)),'2. AIDE AU REMPLISSAGE'!O168,'2. AIDE AU REMPLISSAGE'!O165)</f>
        <v>0</v>
      </c>
      <c r="P24" s="120" t="str">
        <f>IF('2. AIDE AU REMPLISSAGE'!P165&lt;&gt;0,'2. AIDE AU REMPLISSAGE'!P165,"")</f>
        <v/>
      </c>
      <c r="Q24" s="122">
        <f>IF(OR(('2. AIDE AU REMPLISSAGE'!Q165='2. AIDE AU REMPLISSAGE'!$Y$21),('2. AIDE AU REMPLISSAGE'!Q165='2. AIDE AU REMPLISSAGE'!$Y$24),('2. AIDE AU REMPLISSAGE'!Q165='2. AIDE AU REMPLISSAGE'!$Y$37)),'2. AIDE AU REMPLISSAGE'!Q168,'2. AIDE AU REMPLISSAGE'!Q165)</f>
        <v>0</v>
      </c>
      <c r="R24" s="123" t="str">
        <f>IF('2. AIDE AU REMPLISSAGE'!R165&lt;&gt;0,'2. AIDE AU REMPLISSAGE'!R165,"")</f>
        <v/>
      </c>
      <c r="S24" s="124" t="str">
        <f>'2. AIDE AU REMPLISSAGE'!S165</f>
        <v/>
      </c>
      <c r="T24" s="121"/>
      <c r="U24" s="120"/>
      <c r="V24" s="121"/>
      <c r="W24" s="120"/>
      <c r="X24" s="121"/>
      <c r="Y24" s="120"/>
      <c r="Z24" s="121"/>
      <c r="AA24" s="120"/>
      <c r="AB24" s="122"/>
      <c r="AC24" s="123"/>
      <c r="AD24" s="121"/>
      <c r="AE24" s="120"/>
      <c r="AF24" s="121"/>
      <c r="AG24" s="120"/>
      <c r="AH24" s="121"/>
      <c r="AI24" s="120"/>
      <c r="AJ24" s="121"/>
      <c r="AK24" s="120"/>
      <c r="AL24" s="122"/>
      <c r="AM24" s="123"/>
      <c r="AN24" s="121"/>
      <c r="AO24" s="120"/>
      <c r="AP24" s="121"/>
      <c r="AQ24" s="120"/>
      <c r="AR24" s="121"/>
      <c r="AS24" s="120"/>
      <c r="AT24" s="121"/>
      <c r="AU24" s="120"/>
      <c r="AV24" s="125" t="str">
        <f>IF('2. AIDE AU REMPLISSAGE'!T165&lt;&gt;0,'2. AIDE AU REMPLISSAGE'!T165,"")</f>
        <v/>
      </c>
      <c r="AW24" s="126" t="str">
        <f>IF('2. AIDE AU REMPLISSAGE'!U168&lt;&gt;"",'2. AIDE AU REMPLISSAGE'!U168,"")</f>
        <v/>
      </c>
      <c r="AX24" s="127" t="str">
        <f>IF('2. AIDE AU REMPLISSAGE'!V168&lt;&gt;"",'2. AIDE AU REMPLISSAGE'!V168,"")</f>
        <v/>
      </c>
      <c r="AZ24" s="115"/>
      <c r="BA24" s="115" t="s">
        <v>159</v>
      </c>
    </row>
    <row r="25" spans="1:53" s="114" customFormat="1" ht="55.5" customHeight="1" thickBot="1">
      <c r="A25" s="116" t="str">
        <f>CONCATENATE("I",'2. AIDE AU REMPLISSAGE'!B173)</f>
        <v>I</v>
      </c>
      <c r="B25" s="117">
        <f>IF('2. AIDE AU REMPLISSAGE'!C173='2. AIDE AU REMPLISSAGE'!$X$27,CONCATENATE("11. ",'2. AIDE AU REMPLISSAGE'!C176),'2. AIDE AU REMPLISSAGE'!C173)</f>
        <v>0</v>
      </c>
      <c r="C25" s="127">
        <f>'2. AIDE AU REMPLISSAGE'!D173</f>
        <v>1</v>
      </c>
      <c r="D25" s="261">
        <f>'2. AIDE AU REMPLISSAGE'!E173</f>
        <v>0</v>
      </c>
      <c r="E25" s="268">
        <f>'2. AIDE AU REMPLISSAGE'!E174</f>
        <v>0</v>
      </c>
      <c r="F25" s="118">
        <f>IF('2. AIDE AU REMPLISSAGE'!F173='2. AIDE AU REMPLISSAGE'!$AB$23,'2. AIDE AU REMPLISSAGE'!F176,'2. AIDE AU REMPLISSAGE'!F173)</f>
        <v>0</v>
      </c>
      <c r="G25" s="119">
        <f>IF(OR(('2. AIDE AU REMPLISSAGE'!G173='2. AIDE AU REMPLISSAGE'!$Y$21),('2. AIDE AU REMPLISSAGE'!G173='2. AIDE AU REMPLISSAGE'!$Y$24),('2. AIDE AU REMPLISSAGE'!G173='2. AIDE AU REMPLISSAGE'!$Y$37)),'2. AIDE AU REMPLISSAGE'!G176,'2. AIDE AU REMPLISSAGE'!G173)</f>
        <v>0</v>
      </c>
      <c r="H25" s="120" t="str">
        <f>IF('2. AIDE AU REMPLISSAGE'!H173&lt;&gt;0,'2. AIDE AU REMPLISSAGE'!H173,"")</f>
        <v/>
      </c>
      <c r="I25" s="121">
        <f>IF(OR(('2. AIDE AU REMPLISSAGE'!I173='2. AIDE AU REMPLISSAGE'!$Y$21),('2. AIDE AU REMPLISSAGE'!I173='2. AIDE AU REMPLISSAGE'!$Y$24),('2. AIDE AU REMPLISSAGE'!I173='2. AIDE AU REMPLISSAGE'!$Y$37)),'2. AIDE AU REMPLISSAGE'!I176,'2. AIDE AU REMPLISSAGE'!I173)</f>
        <v>0</v>
      </c>
      <c r="J25" s="120" t="str">
        <f>IF('2. AIDE AU REMPLISSAGE'!J173&lt;&gt;0,'2. AIDE AU REMPLISSAGE'!J173,"")</f>
        <v/>
      </c>
      <c r="K25" s="121">
        <f>IF(OR(('2. AIDE AU REMPLISSAGE'!K173='2. AIDE AU REMPLISSAGE'!$Y$21),('2. AIDE AU REMPLISSAGE'!K173='2. AIDE AU REMPLISSAGE'!$Y$24),('2. AIDE AU REMPLISSAGE'!K173='2. AIDE AU REMPLISSAGE'!$Y$37)),'2. AIDE AU REMPLISSAGE'!K176,'2. AIDE AU REMPLISSAGE'!K173)</f>
        <v>0</v>
      </c>
      <c r="L25" s="120" t="str">
        <f>IF('2. AIDE AU REMPLISSAGE'!L173&lt;&gt;0,'2. AIDE AU REMPLISSAGE'!L173,"")</f>
        <v/>
      </c>
      <c r="M25" s="121">
        <f>IF(OR(('2. AIDE AU REMPLISSAGE'!M173='2. AIDE AU REMPLISSAGE'!$Y$21),('2. AIDE AU REMPLISSAGE'!M173='2. AIDE AU REMPLISSAGE'!$Y$24),('2. AIDE AU REMPLISSAGE'!M173='2. AIDE AU REMPLISSAGE'!$Y$37)),'2. AIDE AU REMPLISSAGE'!M176,'2. AIDE AU REMPLISSAGE'!M173)</f>
        <v>0</v>
      </c>
      <c r="N25" s="120" t="str">
        <f>IF('2. AIDE AU REMPLISSAGE'!N173&lt;&gt;0,'2. AIDE AU REMPLISSAGE'!N173,"")</f>
        <v/>
      </c>
      <c r="O25" s="121">
        <f>IF(OR(('2. AIDE AU REMPLISSAGE'!O173='2. AIDE AU REMPLISSAGE'!$Y$21),('2. AIDE AU REMPLISSAGE'!O173='2. AIDE AU REMPLISSAGE'!$Y$24),('2. AIDE AU REMPLISSAGE'!O173='2. AIDE AU REMPLISSAGE'!$Y$37)),'2. AIDE AU REMPLISSAGE'!O176,'2. AIDE AU REMPLISSAGE'!O173)</f>
        <v>0</v>
      </c>
      <c r="P25" s="120" t="str">
        <f>IF('2. AIDE AU REMPLISSAGE'!P173&lt;&gt;0,'2. AIDE AU REMPLISSAGE'!P173,"")</f>
        <v/>
      </c>
      <c r="Q25" s="122">
        <f>IF(OR(('2. AIDE AU REMPLISSAGE'!Q173='2. AIDE AU REMPLISSAGE'!$Y$21),('2. AIDE AU REMPLISSAGE'!Q173='2. AIDE AU REMPLISSAGE'!$Y$24),('2. AIDE AU REMPLISSAGE'!Q173='2. AIDE AU REMPLISSAGE'!$Y$37)),'2. AIDE AU REMPLISSAGE'!Q176,'2. AIDE AU REMPLISSAGE'!Q173)</f>
        <v>0</v>
      </c>
      <c r="R25" s="123" t="str">
        <f>IF('2. AIDE AU REMPLISSAGE'!R173&lt;&gt;0,'2. AIDE AU REMPLISSAGE'!R173,"")</f>
        <v/>
      </c>
      <c r="S25" s="124" t="str">
        <f>'2. AIDE AU REMPLISSAGE'!S173</f>
        <v/>
      </c>
      <c r="T25" s="121"/>
      <c r="U25" s="120"/>
      <c r="V25" s="121"/>
      <c r="W25" s="120"/>
      <c r="X25" s="121"/>
      <c r="Y25" s="120"/>
      <c r="Z25" s="121"/>
      <c r="AA25" s="120"/>
      <c r="AB25" s="122"/>
      <c r="AC25" s="123"/>
      <c r="AD25" s="121"/>
      <c r="AE25" s="120"/>
      <c r="AF25" s="121"/>
      <c r="AG25" s="120"/>
      <c r="AH25" s="121"/>
      <c r="AI25" s="120"/>
      <c r="AJ25" s="121"/>
      <c r="AK25" s="120"/>
      <c r="AL25" s="122"/>
      <c r="AM25" s="123"/>
      <c r="AN25" s="121"/>
      <c r="AO25" s="120"/>
      <c r="AP25" s="121"/>
      <c r="AQ25" s="120"/>
      <c r="AR25" s="121"/>
      <c r="AS25" s="120"/>
      <c r="AT25" s="121"/>
      <c r="AU25" s="120"/>
      <c r="AV25" s="125" t="str">
        <f>IF('2. AIDE AU REMPLISSAGE'!T173&lt;&gt;0,'2. AIDE AU REMPLISSAGE'!T173,"")</f>
        <v/>
      </c>
      <c r="AW25" s="126" t="str">
        <f>IF('2. AIDE AU REMPLISSAGE'!U176&lt;&gt;"",'2. AIDE AU REMPLISSAGE'!U176,"")</f>
        <v/>
      </c>
      <c r="AX25" s="127" t="str">
        <f>IF('2. AIDE AU REMPLISSAGE'!V176&lt;&gt;"",'2. AIDE AU REMPLISSAGE'!V176,"")</f>
        <v/>
      </c>
      <c r="AZ25" s="115"/>
      <c r="BA25" s="115" t="s">
        <v>159</v>
      </c>
    </row>
    <row r="26" spans="1:53" s="114" customFormat="1" ht="55.5" customHeight="1" thickBot="1">
      <c r="A26" s="116" t="str">
        <f>CONCATENATE("I",'2. AIDE AU REMPLISSAGE'!B181)</f>
        <v>I</v>
      </c>
      <c r="B26" s="117">
        <f>IF('2. AIDE AU REMPLISSAGE'!C181='2. AIDE AU REMPLISSAGE'!$X$27,CONCATENATE("11. ",'2. AIDE AU REMPLISSAGE'!C184),'2. AIDE AU REMPLISSAGE'!C181)</f>
        <v>0</v>
      </c>
      <c r="C26" s="127">
        <f>'2. AIDE AU REMPLISSAGE'!D181</f>
        <v>1</v>
      </c>
      <c r="D26" s="261">
        <f>'2. AIDE AU REMPLISSAGE'!E181</f>
        <v>0</v>
      </c>
      <c r="E26" s="268">
        <f>'2. AIDE AU REMPLISSAGE'!E182</f>
        <v>0</v>
      </c>
      <c r="F26" s="118">
        <f>IF('2. AIDE AU REMPLISSAGE'!F181='2. AIDE AU REMPLISSAGE'!$AB$23,'2. AIDE AU REMPLISSAGE'!F184,'2. AIDE AU REMPLISSAGE'!F181)</f>
        <v>0</v>
      </c>
      <c r="G26" s="119">
        <f>IF(OR(('2. AIDE AU REMPLISSAGE'!G181='2. AIDE AU REMPLISSAGE'!$Y$21),('2. AIDE AU REMPLISSAGE'!G181='2. AIDE AU REMPLISSAGE'!$Y$24),('2. AIDE AU REMPLISSAGE'!G181='2. AIDE AU REMPLISSAGE'!$Y$37)),'2. AIDE AU REMPLISSAGE'!G184,'2. AIDE AU REMPLISSAGE'!G181)</f>
        <v>0</v>
      </c>
      <c r="H26" s="120" t="str">
        <f>IF('2. AIDE AU REMPLISSAGE'!H181&lt;&gt;0,'2. AIDE AU REMPLISSAGE'!H181,"")</f>
        <v/>
      </c>
      <c r="I26" s="121">
        <f>IF(OR(('2. AIDE AU REMPLISSAGE'!I181='2. AIDE AU REMPLISSAGE'!$Y$21),('2. AIDE AU REMPLISSAGE'!I181='2. AIDE AU REMPLISSAGE'!$Y$24),('2. AIDE AU REMPLISSAGE'!I181='2. AIDE AU REMPLISSAGE'!$Y$37)),'2. AIDE AU REMPLISSAGE'!I184,'2. AIDE AU REMPLISSAGE'!I181)</f>
        <v>0</v>
      </c>
      <c r="J26" s="120" t="str">
        <f>IF('2. AIDE AU REMPLISSAGE'!J181&lt;&gt;0,'2. AIDE AU REMPLISSAGE'!J181,"")</f>
        <v/>
      </c>
      <c r="K26" s="121">
        <f>IF(OR(('2. AIDE AU REMPLISSAGE'!K181='2. AIDE AU REMPLISSAGE'!$Y$21),('2. AIDE AU REMPLISSAGE'!K181='2. AIDE AU REMPLISSAGE'!$Y$24),('2. AIDE AU REMPLISSAGE'!K181='2. AIDE AU REMPLISSAGE'!$Y$37)),'2. AIDE AU REMPLISSAGE'!K184,'2. AIDE AU REMPLISSAGE'!K181)</f>
        <v>0</v>
      </c>
      <c r="L26" s="120" t="str">
        <f>IF('2. AIDE AU REMPLISSAGE'!L181&lt;&gt;0,'2. AIDE AU REMPLISSAGE'!L181,"")</f>
        <v/>
      </c>
      <c r="M26" s="121">
        <f>IF(OR(('2. AIDE AU REMPLISSAGE'!M181='2. AIDE AU REMPLISSAGE'!$Y$21),('2. AIDE AU REMPLISSAGE'!M181='2. AIDE AU REMPLISSAGE'!$Y$24),('2. AIDE AU REMPLISSAGE'!M181='2. AIDE AU REMPLISSAGE'!$Y$37)),'2. AIDE AU REMPLISSAGE'!M184,'2. AIDE AU REMPLISSAGE'!M181)</f>
        <v>0</v>
      </c>
      <c r="N26" s="120" t="str">
        <f>IF('2. AIDE AU REMPLISSAGE'!N181&lt;&gt;0,'2. AIDE AU REMPLISSAGE'!N181,"")</f>
        <v/>
      </c>
      <c r="O26" s="121">
        <f>IF(OR(('2. AIDE AU REMPLISSAGE'!O181='2. AIDE AU REMPLISSAGE'!$Y$21),('2. AIDE AU REMPLISSAGE'!O181='2. AIDE AU REMPLISSAGE'!$Y$24),('2. AIDE AU REMPLISSAGE'!O181='2. AIDE AU REMPLISSAGE'!$Y$37)),'2. AIDE AU REMPLISSAGE'!O184,'2. AIDE AU REMPLISSAGE'!O181)</f>
        <v>0</v>
      </c>
      <c r="P26" s="120" t="str">
        <f>IF('2. AIDE AU REMPLISSAGE'!P181&lt;&gt;0,'2. AIDE AU REMPLISSAGE'!P181,"")</f>
        <v/>
      </c>
      <c r="Q26" s="122">
        <f>IF(OR(('2. AIDE AU REMPLISSAGE'!Q181='2. AIDE AU REMPLISSAGE'!$Y$21),('2. AIDE AU REMPLISSAGE'!Q181='2. AIDE AU REMPLISSAGE'!$Y$24),('2. AIDE AU REMPLISSAGE'!Q181='2. AIDE AU REMPLISSAGE'!$Y$37)),'2. AIDE AU REMPLISSAGE'!Q184,'2. AIDE AU REMPLISSAGE'!Q181)</f>
        <v>0</v>
      </c>
      <c r="R26" s="123" t="str">
        <f>IF('2. AIDE AU REMPLISSAGE'!R181&lt;&gt;0,'2. AIDE AU REMPLISSAGE'!R181,"")</f>
        <v/>
      </c>
      <c r="S26" s="124" t="str">
        <f>'2. AIDE AU REMPLISSAGE'!S181</f>
        <v/>
      </c>
      <c r="T26" s="121"/>
      <c r="U26" s="120"/>
      <c r="V26" s="121"/>
      <c r="W26" s="120"/>
      <c r="X26" s="121"/>
      <c r="Y26" s="120"/>
      <c r="Z26" s="121"/>
      <c r="AA26" s="120"/>
      <c r="AB26" s="122"/>
      <c r="AC26" s="123"/>
      <c r="AD26" s="121"/>
      <c r="AE26" s="120"/>
      <c r="AF26" s="121"/>
      <c r="AG26" s="120"/>
      <c r="AH26" s="121"/>
      <c r="AI26" s="120"/>
      <c r="AJ26" s="121"/>
      <c r="AK26" s="120"/>
      <c r="AL26" s="122"/>
      <c r="AM26" s="123"/>
      <c r="AN26" s="121"/>
      <c r="AO26" s="120"/>
      <c r="AP26" s="121"/>
      <c r="AQ26" s="120"/>
      <c r="AR26" s="121"/>
      <c r="AS26" s="120"/>
      <c r="AT26" s="121"/>
      <c r="AU26" s="120"/>
      <c r="AV26" s="125" t="str">
        <f>IF('2. AIDE AU REMPLISSAGE'!T181&lt;&gt;0,'2. AIDE AU REMPLISSAGE'!T181,"")</f>
        <v/>
      </c>
      <c r="AW26" s="126" t="str">
        <f>IF('2. AIDE AU REMPLISSAGE'!U184&lt;&gt;"",'2. AIDE AU REMPLISSAGE'!U184,"")</f>
        <v/>
      </c>
      <c r="AX26" s="127" t="str">
        <f>IF('2. AIDE AU REMPLISSAGE'!V184&lt;&gt;"",'2. AIDE AU REMPLISSAGE'!V184,"")</f>
        <v/>
      </c>
      <c r="AZ26" s="115"/>
      <c r="BA26" s="115" t="s">
        <v>159</v>
      </c>
    </row>
    <row r="27" spans="1:53" s="114" customFormat="1" ht="55.5" customHeight="1" thickBot="1">
      <c r="A27" s="116" t="str">
        <f>CONCATENATE("I",'2. AIDE AU REMPLISSAGE'!B189)</f>
        <v>I</v>
      </c>
      <c r="B27" s="117">
        <f>IF('2. AIDE AU REMPLISSAGE'!C189='2. AIDE AU REMPLISSAGE'!$X$27,CONCATENATE("11. ",'2. AIDE AU REMPLISSAGE'!C192),'2. AIDE AU REMPLISSAGE'!C189)</f>
        <v>0</v>
      </c>
      <c r="C27" s="127">
        <f>'2. AIDE AU REMPLISSAGE'!D189</f>
        <v>1</v>
      </c>
      <c r="D27" s="261">
        <f>'2. AIDE AU REMPLISSAGE'!E189</f>
        <v>0</v>
      </c>
      <c r="E27" s="268">
        <f>'2. AIDE AU REMPLISSAGE'!E190</f>
        <v>0</v>
      </c>
      <c r="F27" s="118">
        <f>IF('2. AIDE AU REMPLISSAGE'!F189='2. AIDE AU REMPLISSAGE'!$AB$23,'2. AIDE AU REMPLISSAGE'!F192,'2. AIDE AU REMPLISSAGE'!F189)</f>
        <v>0</v>
      </c>
      <c r="G27" s="119">
        <f>IF(OR(('2. AIDE AU REMPLISSAGE'!G189='2. AIDE AU REMPLISSAGE'!$Y$21),('2. AIDE AU REMPLISSAGE'!G189='2. AIDE AU REMPLISSAGE'!$Y$24),('2. AIDE AU REMPLISSAGE'!G189='2. AIDE AU REMPLISSAGE'!$Y$37)),'2. AIDE AU REMPLISSAGE'!G192,'2. AIDE AU REMPLISSAGE'!G189)</f>
        <v>0</v>
      </c>
      <c r="H27" s="120" t="str">
        <f>IF('2. AIDE AU REMPLISSAGE'!H189&lt;&gt;0,'2. AIDE AU REMPLISSAGE'!H189,"")</f>
        <v/>
      </c>
      <c r="I27" s="121">
        <f>IF(OR(('2. AIDE AU REMPLISSAGE'!I189='2. AIDE AU REMPLISSAGE'!$Y$21),('2. AIDE AU REMPLISSAGE'!I189='2. AIDE AU REMPLISSAGE'!$Y$24),('2. AIDE AU REMPLISSAGE'!I189='2. AIDE AU REMPLISSAGE'!$Y$37)),'2. AIDE AU REMPLISSAGE'!I192,'2. AIDE AU REMPLISSAGE'!I189)</f>
        <v>0</v>
      </c>
      <c r="J27" s="120" t="str">
        <f>IF('2. AIDE AU REMPLISSAGE'!J189&lt;&gt;0,'2. AIDE AU REMPLISSAGE'!J189,"")</f>
        <v/>
      </c>
      <c r="K27" s="121">
        <f>IF(OR(('2. AIDE AU REMPLISSAGE'!K189='2. AIDE AU REMPLISSAGE'!$Y$21),('2. AIDE AU REMPLISSAGE'!K189='2. AIDE AU REMPLISSAGE'!$Y$24),('2. AIDE AU REMPLISSAGE'!K189='2. AIDE AU REMPLISSAGE'!$Y$37)),'2. AIDE AU REMPLISSAGE'!K192,'2. AIDE AU REMPLISSAGE'!K189)</f>
        <v>0</v>
      </c>
      <c r="L27" s="120" t="str">
        <f>IF('2. AIDE AU REMPLISSAGE'!L189&lt;&gt;0,'2. AIDE AU REMPLISSAGE'!L189,"")</f>
        <v/>
      </c>
      <c r="M27" s="121">
        <f>IF(OR(('2. AIDE AU REMPLISSAGE'!M189='2. AIDE AU REMPLISSAGE'!$Y$21),('2. AIDE AU REMPLISSAGE'!M189='2. AIDE AU REMPLISSAGE'!$Y$24),('2. AIDE AU REMPLISSAGE'!M189='2. AIDE AU REMPLISSAGE'!$Y$37)),'2. AIDE AU REMPLISSAGE'!M192,'2. AIDE AU REMPLISSAGE'!M189)</f>
        <v>0</v>
      </c>
      <c r="N27" s="120" t="str">
        <f>IF('2. AIDE AU REMPLISSAGE'!N189&lt;&gt;0,'2. AIDE AU REMPLISSAGE'!N189,"")</f>
        <v/>
      </c>
      <c r="O27" s="121">
        <f>IF(OR(('2. AIDE AU REMPLISSAGE'!O189='2. AIDE AU REMPLISSAGE'!$Y$21),('2. AIDE AU REMPLISSAGE'!O189='2. AIDE AU REMPLISSAGE'!$Y$24),('2. AIDE AU REMPLISSAGE'!O189='2. AIDE AU REMPLISSAGE'!$Y$37)),'2. AIDE AU REMPLISSAGE'!O192,'2. AIDE AU REMPLISSAGE'!O189)</f>
        <v>0</v>
      </c>
      <c r="P27" s="120" t="str">
        <f>IF('2. AIDE AU REMPLISSAGE'!P189&lt;&gt;0,'2. AIDE AU REMPLISSAGE'!P189,"")</f>
        <v/>
      </c>
      <c r="Q27" s="122">
        <f>IF(OR(('2. AIDE AU REMPLISSAGE'!Q189='2. AIDE AU REMPLISSAGE'!$Y$21),('2. AIDE AU REMPLISSAGE'!Q189='2. AIDE AU REMPLISSAGE'!$Y$24),('2. AIDE AU REMPLISSAGE'!Q189='2. AIDE AU REMPLISSAGE'!$Y$37)),'2. AIDE AU REMPLISSAGE'!Q192,'2. AIDE AU REMPLISSAGE'!Q189)</f>
        <v>0</v>
      </c>
      <c r="R27" s="123" t="str">
        <f>IF('2. AIDE AU REMPLISSAGE'!R189&lt;&gt;0,'2. AIDE AU REMPLISSAGE'!R189,"")</f>
        <v/>
      </c>
      <c r="S27" s="124" t="str">
        <f>'2. AIDE AU REMPLISSAGE'!S189</f>
        <v/>
      </c>
      <c r="T27" s="121"/>
      <c r="U27" s="120"/>
      <c r="V27" s="121"/>
      <c r="W27" s="120"/>
      <c r="X27" s="121"/>
      <c r="Y27" s="120"/>
      <c r="Z27" s="121"/>
      <c r="AA27" s="120"/>
      <c r="AB27" s="122"/>
      <c r="AC27" s="123"/>
      <c r="AD27" s="121"/>
      <c r="AE27" s="120"/>
      <c r="AF27" s="121"/>
      <c r="AG27" s="120"/>
      <c r="AH27" s="121"/>
      <c r="AI27" s="120"/>
      <c r="AJ27" s="121"/>
      <c r="AK27" s="120"/>
      <c r="AL27" s="122"/>
      <c r="AM27" s="123"/>
      <c r="AN27" s="121"/>
      <c r="AO27" s="120"/>
      <c r="AP27" s="121"/>
      <c r="AQ27" s="120"/>
      <c r="AR27" s="121"/>
      <c r="AS27" s="120"/>
      <c r="AT27" s="121"/>
      <c r="AU27" s="120"/>
      <c r="AV27" s="125" t="str">
        <f>IF('2. AIDE AU REMPLISSAGE'!T189&lt;&gt;0,'2. AIDE AU REMPLISSAGE'!T189,"")</f>
        <v/>
      </c>
      <c r="AW27" s="126" t="str">
        <f>IF('2. AIDE AU REMPLISSAGE'!U192&lt;&gt;"",'2. AIDE AU REMPLISSAGE'!U192,"")</f>
        <v/>
      </c>
      <c r="AX27" s="127" t="str">
        <f>IF('2. AIDE AU REMPLISSAGE'!V192&lt;&gt;"",'2. AIDE AU REMPLISSAGE'!V192,"")</f>
        <v/>
      </c>
      <c r="AZ27" s="115"/>
      <c r="BA27" s="115" t="s">
        <v>159</v>
      </c>
    </row>
    <row r="28" spans="1:53" s="114" customFormat="1" ht="55.5" customHeight="1" thickBot="1">
      <c r="A28" s="116" t="str">
        <f>CONCATENATE("I",'2. AIDE AU REMPLISSAGE'!B197)</f>
        <v>I</v>
      </c>
      <c r="B28" s="117">
        <f>IF('2. AIDE AU REMPLISSAGE'!C197='2. AIDE AU REMPLISSAGE'!$X$27,CONCATENATE("11. ",'2. AIDE AU REMPLISSAGE'!C200),'2. AIDE AU REMPLISSAGE'!C197)</f>
        <v>0</v>
      </c>
      <c r="C28" s="127">
        <f>'2. AIDE AU REMPLISSAGE'!D197</f>
        <v>1</v>
      </c>
      <c r="D28" s="261">
        <f>'2. AIDE AU REMPLISSAGE'!E197</f>
        <v>0</v>
      </c>
      <c r="E28" s="268">
        <f>'2. AIDE AU REMPLISSAGE'!E198</f>
        <v>0</v>
      </c>
      <c r="F28" s="118">
        <f>IF('2. AIDE AU REMPLISSAGE'!F197='2. AIDE AU REMPLISSAGE'!$AB$23,'2. AIDE AU REMPLISSAGE'!F200,'2. AIDE AU REMPLISSAGE'!F197)</f>
        <v>0</v>
      </c>
      <c r="G28" s="119">
        <f>IF(OR(('2. AIDE AU REMPLISSAGE'!G197='2. AIDE AU REMPLISSAGE'!$Y$21),('2. AIDE AU REMPLISSAGE'!G197='2. AIDE AU REMPLISSAGE'!$Y$24),('2. AIDE AU REMPLISSAGE'!G197='2. AIDE AU REMPLISSAGE'!$Y$37)),'2. AIDE AU REMPLISSAGE'!G200,'2. AIDE AU REMPLISSAGE'!G197)</f>
        <v>0</v>
      </c>
      <c r="H28" s="120" t="str">
        <f>IF('2. AIDE AU REMPLISSAGE'!H197&lt;&gt;0,'2. AIDE AU REMPLISSAGE'!H197,"")</f>
        <v/>
      </c>
      <c r="I28" s="121">
        <f>IF(OR(('2. AIDE AU REMPLISSAGE'!I197='2. AIDE AU REMPLISSAGE'!$Y$21),('2. AIDE AU REMPLISSAGE'!I197='2. AIDE AU REMPLISSAGE'!$Y$24),('2. AIDE AU REMPLISSAGE'!I197='2. AIDE AU REMPLISSAGE'!$Y$37)),'2. AIDE AU REMPLISSAGE'!I200,'2. AIDE AU REMPLISSAGE'!I197)</f>
        <v>0</v>
      </c>
      <c r="J28" s="120" t="str">
        <f>IF('2. AIDE AU REMPLISSAGE'!J197&lt;&gt;0,'2. AIDE AU REMPLISSAGE'!J197,"")</f>
        <v/>
      </c>
      <c r="K28" s="121">
        <f>IF(OR(('2. AIDE AU REMPLISSAGE'!K197='2. AIDE AU REMPLISSAGE'!$Y$21),('2. AIDE AU REMPLISSAGE'!K197='2. AIDE AU REMPLISSAGE'!$Y$24),('2. AIDE AU REMPLISSAGE'!K197='2. AIDE AU REMPLISSAGE'!$Y$37)),'2. AIDE AU REMPLISSAGE'!K200,'2. AIDE AU REMPLISSAGE'!K197)</f>
        <v>0</v>
      </c>
      <c r="L28" s="120" t="str">
        <f>IF('2. AIDE AU REMPLISSAGE'!L197&lt;&gt;0,'2. AIDE AU REMPLISSAGE'!L197,"")</f>
        <v/>
      </c>
      <c r="M28" s="121">
        <f>IF(OR(('2. AIDE AU REMPLISSAGE'!M197='2. AIDE AU REMPLISSAGE'!$Y$21),('2. AIDE AU REMPLISSAGE'!M197='2. AIDE AU REMPLISSAGE'!$Y$24),('2. AIDE AU REMPLISSAGE'!M197='2. AIDE AU REMPLISSAGE'!$Y$37)),'2. AIDE AU REMPLISSAGE'!M200,'2. AIDE AU REMPLISSAGE'!M197)</f>
        <v>0</v>
      </c>
      <c r="N28" s="120" t="str">
        <f>IF('2. AIDE AU REMPLISSAGE'!N197&lt;&gt;0,'2. AIDE AU REMPLISSAGE'!N197,"")</f>
        <v/>
      </c>
      <c r="O28" s="121">
        <f>IF(OR(('2. AIDE AU REMPLISSAGE'!O197='2. AIDE AU REMPLISSAGE'!$Y$21),('2. AIDE AU REMPLISSAGE'!O197='2. AIDE AU REMPLISSAGE'!$Y$24),('2. AIDE AU REMPLISSAGE'!O197='2. AIDE AU REMPLISSAGE'!$Y$37)),'2. AIDE AU REMPLISSAGE'!O200,'2. AIDE AU REMPLISSAGE'!O197)</f>
        <v>0</v>
      </c>
      <c r="P28" s="120" t="str">
        <f>IF('2. AIDE AU REMPLISSAGE'!P197&lt;&gt;0,'2. AIDE AU REMPLISSAGE'!P197,"")</f>
        <v/>
      </c>
      <c r="Q28" s="122">
        <f>IF(OR(('2. AIDE AU REMPLISSAGE'!Q197='2. AIDE AU REMPLISSAGE'!$Y$21),('2. AIDE AU REMPLISSAGE'!Q197='2. AIDE AU REMPLISSAGE'!$Y$24),('2. AIDE AU REMPLISSAGE'!Q197='2. AIDE AU REMPLISSAGE'!$Y$37)),'2. AIDE AU REMPLISSAGE'!Q200,'2. AIDE AU REMPLISSAGE'!Q197)</f>
        <v>0</v>
      </c>
      <c r="R28" s="123" t="str">
        <f>IF('2. AIDE AU REMPLISSAGE'!R197&lt;&gt;0,'2. AIDE AU REMPLISSAGE'!R197,"")</f>
        <v/>
      </c>
      <c r="S28" s="124" t="str">
        <f>'2. AIDE AU REMPLISSAGE'!S197</f>
        <v/>
      </c>
      <c r="T28" s="121"/>
      <c r="U28" s="120"/>
      <c r="V28" s="121"/>
      <c r="W28" s="120"/>
      <c r="X28" s="121"/>
      <c r="Y28" s="120"/>
      <c r="Z28" s="121"/>
      <c r="AA28" s="120"/>
      <c r="AB28" s="122"/>
      <c r="AC28" s="123"/>
      <c r="AD28" s="121"/>
      <c r="AE28" s="120"/>
      <c r="AF28" s="121"/>
      <c r="AG28" s="120"/>
      <c r="AH28" s="121"/>
      <c r="AI28" s="120"/>
      <c r="AJ28" s="121"/>
      <c r="AK28" s="120"/>
      <c r="AL28" s="122"/>
      <c r="AM28" s="123"/>
      <c r="AN28" s="121"/>
      <c r="AO28" s="120"/>
      <c r="AP28" s="121"/>
      <c r="AQ28" s="120"/>
      <c r="AR28" s="121"/>
      <c r="AS28" s="120"/>
      <c r="AT28" s="121"/>
      <c r="AU28" s="120"/>
      <c r="AV28" s="125" t="str">
        <f>IF('2. AIDE AU REMPLISSAGE'!T197&lt;&gt;0,'2. AIDE AU REMPLISSAGE'!T197,"")</f>
        <v/>
      </c>
      <c r="AW28" s="126" t="str">
        <f>IF('2. AIDE AU REMPLISSAGE'!U200&lt;&gt;"",'2. AIDE AU REMPLISSAGE'!U200,"")</f>
        <v/>
      </c>
      <c r="AX28" s="127" t="str">
        <f>IF('2. AIDE AU REMPLISSAGE'!V200&lt;&gt;"",'2. AIDE AU REMPLISSAGE'!V200,"")</f>
        <v/>
      </c>
      <c r="AZ28" s="115"/>
      <c r="BA28" s="115" t="s">
        <v>159</v>
      </c>
    </row>
    <row r="29" spans="1:53" s="114" customFormat="1" ht="55.5" customHeight="1" thickBot="1">
      <c r="A29" s="116" t="str">
        <f>CONCATENATE("I",'2. AIDE AU REMPLISSAGE'!B205)</f>
        <v>I</v>
      </c>
      <c r="B29" s="117">
        <f>IF('2. AIDE AU REMPLISSAGE'!C205='2. AIDE AU REMPLISSAGE'!$X$27,CONCATENATE("11. ",'2. AIDE AU REMPLISSAGE'!C208),'2. AIDE AU REMPLISSAGE'!C205)</f>
        <v>0</v>
      </c>
      <c r="C29" s="127">
        <f>'2. AIDE AU REMPLISSAGE'!D205</f>
        <v>1</v>
      </c>
      <c r="D29" s="261">
        <f>'2. AIDE AU REMPLISSAGE'!E205</f>
        <v>0</v>
      </c>
      <c r="E29" s="268">
        <f>'2. AIDE AU REMPLISSAGE'!E206</f>
        <v>0</v>
      </c>
      <c r="F29" s="118">
        <f>IF('2. AIDE AU REMPLISSAGE'!F205='2. AIDE AU REMPLISSAGE'!$AB$23,'2. AIDE AU REMPLISSAGE'!F208,'2. AIDE AU REMPLISSAGE'!F205)</f>
        <v>0</v>
      </c>
      <c r="G29" s="119">
        <f>IF(OR(('2. AIDE AU REMPLISSAGE'!G205='2. AIDE AU REMPLISSAGE'!$Y$21),('2. AIDE AU REMPLISSAGE'!G205='2. AIDE AU REMPLISSAGE'!$Y$24),('2. AIDE AU REMPLISSAGE'!G205='2. AIDE AU REMPLISSAGE'!$Y$37)),'2. AIDE AU REMPLISSAGE'!G208,'2. AIDE AU REMPLISSAGE'!G205)</f>
        <v>0</v>
      </c>
      <c r="H29" s="120" t="str">
        <f>IF('2. AIDE AU REMPLISSAGE'!H205&lt;&gt;0,'2. AIDE AU REMPLISSAGE'!H205,"")</f>
        <v/>
      </c>
      <c r="I29" s="121">
        <f>IF(OR(('2. AIDE AU REMPLISSAGE'!I205='2. AIDE AU REMPLISSAGE'!$Y$21),('2. AIDE AU REMPLISSAGE'!I205='2. AIDE AU REMPLISSAGE'!$Y$24),('2. AIDE AU REMPLISSAGE'!I205='2. AIDE AU REMPLISSAGE'!$Y$37)),'2. AIDE AU REMPLISSAGE'!I208,'2. AIDE AU REMPLISSAGE'!I205)</f>
        <v>0</v>
      </c>
      <c r="J29" s="120" t="str">
        <f>IF('2. AIDE AU REMPLISSAGE'!J205&lt;&gt;0,'2. AIDE AU REMPLISSAGE'!J205,"")</f>
        <v/>
      </c>
      <c r="K29" s="121">
        <f>IF(OR(('2. AIDE AU REMPLISSAGE'!K205='2. AIDE AU REMPLISSAGE'!$Y$21),('2. AIDE AU REMPLISSAGE'!K205='2. AIDE AU REMPLISSAGE'!$Y$24),('2. AIDE AU REMPLISSAGE'!K205='2. AIDE AU REMPLISSAGE'!$Y$37)),'2. AIDE AU REMPLISSAGE'!K208,'2. AIDE AU REMPLISSAGE'!K205)</f>
        <v>0</v>
      </c>
      <c r="L29" s="120" t="str">
        <f>IF('2. AIDE AU REMPLISSAGE'!L205&lt;&gt;0,'2. AIDE AU REMPLISSAGE'!L205,"")</f>
        <v/>
      </c>
      <c r="M29" s="121">
        <f>IF(OR(('2. AIDE AU REMPLISSAGE'!M205='2. AIDE AU REMPLISSAGE'!$Y$21),('2. AIDE AU REMPLISSAGE'!M205='2. AIDE AU REMPLISSAGE'!$Y$24),('2. AIDE AU REMPLISSAGE'!M205='2. AIDE AU REMPLISSAGE'!$Y$37)),'2. AIDE AU REMPLISSAGE'!M208,'2. AIDE AU REMPLISSAGE'!M205)</f>
        <v>0</v>
      </c>
      <c r="N29" s="120" t="str">
        <f>IF('2. AIDE AU REMPLISSAGE'!N205&lt;&gt;0,'2. AIDE AU REMPLISSAGE'!N205,"")</f>
        <v/>
      </c>
      <c r="O29" s="121">
        <f>IF(OR(('2. AIDE AU REMPLISSAGE'!O205='2. AIDE AU REMPLISSAGE'!$Y$21),('2. AIDE AU REMPLISSAGE'!O205='2. AIDE AU REMPLISSAGE'!$Y$24),('2. AIDE AU REMPLISSAGE'!O205='2. AIDE AU REMPLISSAGE'!$Y$37)),'2. AIDE AU REMPLISSAGE'!O208,'2. AIDE AU REMPLISSAGE'!O205)</f>
        <v>0</v>
      </c>
      <c r="P29" s="120" t="str">
        <f>IF('2. AIDE AU REMPLISSAGE'!P205&lt;&gt;0,'2. AIDE AU REMPLISSAGE'!P205,"")</f>
        <v/>
      </c>
      <c r="Q29" s="122">
        <f>IF(OR(('2. AIDE AU REMPLISSAGE'!Q205='2. AIDE AU REMPLISSAGE'!$Y$21),('2. AIDE AU REMPLISSAGE'!Q205='2. AIDE AU REMPLISSAGE'!$Y$24),('2. AIDE AU REMPLISSAGE'!Q205='2. AIDE AU REMPLISSAGE'!$Y$37)),'2. AIDE AU REMPLISSAGE'!Q208,'2. AIDE AU REMPLISSAGE'!Q205)</f>
        <v>0</v>
      </c>
      <c r="R29" s="123" t="str">
        <f>IF('2. AIDE AU REMPLISSAGE'!R205&lt;&gt;0,'2. AIDE AU REMPLISSAGE'!R205,"")</f>
        <v/>
      </c>
      <c r="S29" s="124" t="str">
        <f>'2. AIDE AU REMPLISSAGE'!S205</f>
        <v/>
      </c>
      <c r="T29" s="121"/>
      <c r="U29" s="120"/>
      <c r="V29" s="121"/>
      <c r="W29" s="120"/>
      <c r="X29" s="121"/>
      <c r="Y29" s="120"/>
      <c r="Z29" s="121"/>
      <c r="AA29" s="120"/>
      <c r="AB29" s="122"/>
      <c r="AC29" s="123"/>
      <c r="AD29" s="121"/>
      <c r="AE29" s="120"/>
      <c r="AF29" s="121"/>
      <c r="AG29" s="120"/>
      <c r="AH29" s="121"/>
      <c r="AI29" s="120"/>
      <c r="AJ29" s="121"/>
      <c r="AK29" s="120"/>
      <c r="AL29" s="122"/>
      <c r="AM29" s="123"/>
      <c r="AN29" s="121"/>
      <c r="AO29" s="120"/>
      <c r="AP29" s="121"/>
      <c r="AQ29" s="120"/>
      <c r="AR29" s="121"/>
      <c r="AS29" s="120"/>
      <c r="AT29" s="121"/>
      <c r="AU29" s="120"/>
      <c r="AV29" s="125" t="str">
        <f>IF('2. AIDE AU REMPLISSAGE'!T205&lt;&gt;0,'2. AIDE AU REMPLISSAGE'!T205,"")</f>
        <v/>
      </c>
      <c r="AW29" s="126" t="str">
        <f>IF('2. AIDE AU REMPLISSAGE'!U208&lt;&gt;"",'2. AIDE AU REMPLISSAGE'!U208,"")</f>
        <v/>
      </c>
      <c r="AX29" s="127" t="str">
        <f>IF('2. AIDE AU REMPLISSAGE'!V208&lt;&gt;"",'2. AIDE AU REMPLISSAGE'!V208,"")</f>
        <v/>
      </c>
      <c r="AZ29" s="115"/>
      <c r="BA29" s="115" t="s">
        <v>159</v>
      </c>
    </row>
    <row r="30" spans="1:53" s="114" customFormat="1" ht="55.5" customHeight="1" thickBot="1">
      <c r="A30" s="116" t="str">
        <f>CONCATENATE("I",'2. AIDE AU REMPLISSAGE'!B213)</f>
        <v>I</v>
      </c>
      <c r="B30" s="117">
        <f>IF('2. AIDE AU REMPLISSAGE'!C213='2. AIDE AU REMPLISSAGE'!$X$27,CONCATENATE("11. ",'2. AIDE AU REMPLISSAGE'!C216),'2. AIDE AU REMPLISSAGE'!C213)</f>
        <v>0</v>
      </c>
      <c r="C30" s="127">
        <f>'2. AIDE AU REMPLISSAGE'!D213</f>
        <v>1</v>
      </c>
      <c r="D30" s="261">
        <f>'2. AIDE AU REMPLISSAGE'!E213</f>
        <v>0</v>
      </c>
      <c r="E30" s="268">
        <f>'2. AIDE AU REMPLISSAGE'!E214</f>
        <v>0</v>
      </c>
      <c r="F30" s="118">
        <f>IF('2. AIDE AU REMPLISSAGE'!F213='2. AIDE AU REMPLISSAGE'!$AB$23,'2. AIDE AU REMPLISSAGE'!F216,'2. AIDE AU REMPLISSAGE'!F213)</f>
        <v>0</v>
      </c>
      <c r="G30" s="119">
        <f>IF(OR(('2. AIDE AU REMPLISSAGE'!G213='2. AIDE AU REMPLISSAGE'!$Y$21),('2. AIDE AU REMPLISSAGE'!G213='2. AIDE AU REMPLISSAGE'!$Y$24),('2. AIDE AU REMPLISSAGE'!G213='2. AIDE AU REMPLISSAGE'!$Y$37)),'2. AIDE AU REMPLISSAGE'!G216,'2. AIDE AU REMPLISSAGE'!G213)</f>
        <v>0</v>
      </c>
      <c r="H30" s="120" t="str">
        <f>IF('2. AIDE AU REMPLISSAGE'!H213&lt;&gt;0,'2. AIDE AU REMPLISSAGE'!H213,"")</f>
        <v/>
      </c>
      <c r="I30" s="121">
        <f>IF(OR(('2. AIDE AU REMPLISSAGE'!I213='2. AIDE AU REMPLISSAGE'!$Y$21),('2. AIDE AU REMPLISSAGE'!I213='2. AIDE AU REMPLISSAGE'!$Y$24),('2. AIDE AU REMPLISSAGE'!I213='2. AIDE AU REMPLISSAGE'!$Y$37)),'2. AIDE AU REMPLISSAGE'!I216,'2. AIDE AU REMPLISSAGE'!I213)</f>
        <v>0</v>
      </c>
      <c r="J30" s="120" t="str">
        <f>IF('2. AIDE AU REMPLISSAGE'!J213&lt;&gt;0,'2. AIDE AU REMPLISSAGE'!J213,"")</f>
        <v/>
      </c>
      <c r="K30" s="121">
        <f>IF(OR(('2. AIDE AU REMPLISSAGE'!K213='2. AIDE AU REMPLISSAGE'!$Y$21),('2. AIDE AU REMPLISSAGE'!K213='2. AIDE AU REMPLISSAGE'!$Y$24),('2. AIDE AU REMPLISSAGE'!K213='2. AIDE AU REMPLISSAGE'!$Y$37)),'2. AIDE AU REMPLISSAGE'!K216,'2. AIDE AU REMPLISSAGE'!K213)</f>
        <v>0</v>
      </c>
      <c r="L30" s="120" t="str">
        <f>IF('2. AIDE AU REMPLISSAGE'!L213&lt;&gt;0,'2. AIDE AU REMPLISSAGE'!L213,"")</f>
        <v/>
      </c>
      <c r="M30" s="121">
        <f>IF(OR(('2. AIDE AU REMPLISSAGE'!M213='2. AIDE AU REMPLISSAGE'!$Y$21),('2. AIDE AU REMPLISSAGE'!M213='2. AIDE AU REMPLISSAGE'!$Y$24),('2. AIDE AU REMPLISSAGE'!M213='2. AIDE AU REMPLISSAGE'!$Y$37)),'2. AIDE AU REMPLISSAGE'!M216,'2. AIDE AU REMPLISSAGE'!M213)</f>
        <v>0</v>
      </c>
      <c r="N30" s="120" t="str">
        <f>IF('2. AIDE AU REMPLISSAGE'!N213&lt;&gt;0,'2. AIDE AU REMPLISSAGE'!N213,"")</f>
        <v/>
      </c>
      <c r="O30" s="121">
        <f>IF(OR(('2. AIDE AU REMPLISSAGE'!O213='2. AIDE AU REMPLISSAGE'!$Y$21),('2. AIDE AU REMPLISSAGE'!O213='2. AIDE AU REMPLISSAGE'!$Y$24),('2. AIDE AU REMPLISSAGE'!O213='2. AIDE AU REMPLISSAGE'!$Y$37)),'2. AIDE AU REMPLISSAGE'!O216,'2. AIDE AU REMPLISSAGE'!O213)</f>
        <v>0</v>
      </c>
      <c r="P30" s="120" t="str">
        <f>IF('2. AIDE AU REMPLISSAGE'!P213&lt;&gt;0,'2. AIDE AU REMPLISSAGE'!P213,"")</f>
        <v/>
      </c>
      <c r="Q30" s="122">
        <f>IF(OR(('2. AIDE AU REMPLISSAGE'!Q213='2. AIDE AU REMPLISSAGE'!$Y$21),('2. AIDE AU REMPLISSAGE'!Q213='2. AIDE AU REMPLISSAGE'!$Y$24),('2. AIDE AU REMPLISSAGE'!Q213='2. AIDE AU REMPLISSAGE'!$Y$37)),'2. AIDE AU REMPLISSAGE'!Q216,'2. AIDE AU REMPLISSAGE'!Q213)</f>
        <v>0</v>
      </c>
      <c r="R30" s="123" t="str">
        <f>IF('2. AIDE AU REMPLISSAGE'!R213&lt;&gt;0,'2. AIDE AU REMPLISSAGE'!R213,"")</f>
        <v/>
      </c>
      <c r="S30" s="124" t="str">
        <f>'2. AIDE AU REMPLISSAGE'!S213</f>
        <v/>
      </c>
      <c r="T30" s="121"/>
      <c r="U30" s="120"/>
      <c r="V30" s="121"/>
      <c r="W30" s="120"/>
      <c r="X30" s="121"/>
      <c r="Y30" s="120"/>
      <c r="Z30" s="121"/>
      <c r="AA30" s="120"/>
      <c r="AB30" s="122"/>
      <c r="AC30" s="123"/>
      <c r="AD30" s="121"/>
      <c r="AE30" s="120"/>
      <c r="AF30" s="121"/>
      <c r="AG30" s="120"/>
      <c r="AH30" s="121"/>
      <c r="AI30" s="120"/>
      <c r="AJ30" s="121"/>
      <c r="AK30" s="120"/>
      <c r="AL30" s="122"/>
      <c r="AM30" s="123"/>
      <c r="AN30" s="121"/>
      <c r="AO30" s="120"/>
      <c r="AP30" s="121"/>
      <c r="AQ30" s="120"/>
      <c r="AR30" s="121"/>
      <c r="AS30" s="120"/>
      <c r="AT30" s="121"/>
      <c r="AU30" s="120"/>
      <c r="AV30" s="125" t="str">
        <f>IF('2. AIDE AU REMPLISSAGE'!T213&lt;&gt;0,'2. AIDE AU REMPLISSAGE'!T213,"")</f>
        <v/>
      </c>
      <c r="AW30" s="126" t="str">
        <f>IF('2. AIDE AU REMPLISSAGE'!U216&lt;&gt;"",'2. AIDE AU REMPLISSAGE'!U216,"")</f>
        <v/>
      </c>
      <c r="AX30" s="127" t="str">
        <f>IF('2. AIDE AU REMPLISSAGE'!V216&lt;&gt;"",'2. AIDE AU REMPLISSAGE'!V216,"")</f>
        <v/>
      </c>
      <c r="AZ30" s="115"/>
      <c r="BA30" s="115" t="s">
        <v>159</v>
      </c>
    </row>
    <row r="31" spans="1:53" s="114" customFormat="1" ht="55.5" customHeight="1" thickBot="1">
      <c r="A31" s="116" t="str">
        <f>CONCATENATE("I",'2. AIDE AU REMPLISSAGE'!B221)</f>
        <v>I</v>
      </c>
      <c r="B31" s="117">
        <f>IF('2. AIDE AU REMPLISSAGE'!C221='2. AIDE AU REMPLISSAGE'!$X$27,CONCATENATE("11. ",'2. AIDE AU REMPLISSAGE'!C224),'2. AIDE AU REMPLISSAGE'!C221)</f>
        <v>0</v>
      </c>
      <c r="C31" s="127">
        <f>'2. AIDE AU REMPLISSAGE'!D221</f>
        <v>1</v>
      </c>
      <c r="D31" s="261">
        <f>'2. AIDE AU REMPLISSAGE'!E221</f>
        <v>0</v>
      </c>
      <c r="E31" s="268">
        <f>'2. AIDE AU REMPLISSAGE'!E222</f>
        <v>0</v>
      </c>
      <c r="F31" s="118">
        <f>IF('2. AIDE AU REMPLISSAGE'!F221='2. AIDE AU REMPLISSAGE'!$AB$23,'2. AIDE AU REMPLISSAGE'!F224,'2. AIDE AU REMPLISSAGE'!F221)</f>
        <v>0</v>
      </c>
      <c r="G31" s="119">
        <f>IF(OR(('2. AIDE AU REMPLISSAGE'!G221='2. AIDE AU REMPLISSAGE'!$Y$21),('2. AIDE AU REMPLISSAGE'!G221='2. AIDE AU REMPLISSAGE'!$Y$24),('2. AIDE AU REMPLISSAGE'!G221='2. AIDE AU REMPLISSAGE'!$Y$37)),'2. AIDE AU REMPLISSAGE'!G224,'2. AIDE AU REMPLISSAGE'!G221)</f>
        <v>0</v>
      </c>
      <c r="H31" s="120" t="str">
        <f>IF('2. AIDE AU REMPLISSAGE'!H221&lt;&gt;0,'2. AIDE AU REMPLISSAGE'!H221,"")</f>
        <v/>
      </c>
      <c r="I31" s="121">
        <f>IF(OR(('2. AIDE AU REMPLISSAGE'!I221='2. AIDE AU REMPLISSAGE'!$Y$21),('2. AIDE AU REMPLISSAGE'!I221='2. AIDE AU REMPLISSAGE'!$Y$24),('2. AIDE AU REMPLISSAGE'!I221='2. AIDE AU REMPLISSAGE'!$Y$37)),'2. AIDE AU REMPLISSAGE'!I224,'2. AIDE AU REMPLISSAGE'!I221)</f>
        <v>0</v>
      </c>
      <c r="J31" s="120" t="str">
        <f>IF('2. AIDE AU REMPLISSAGE'!J221&lt;&gt;0,'2. AIDE AU REMPLISSAGE'!J221,"")</f>
        <v/>
      </c>
      <c r="K31" s="121">
        <f>IF(OR(('2. AIDE AU REMPLISSAGE'!K221='2. AIDE AU REMPLISSAGE'!$Y$21),('2. AIDE AU REMPLISSAGE'!K221='2. AIDE AU REMPLISSAGE'!$Y$24),('2. AIDE AU REMPLISSAGE'!K221='2. AIDE AU REMPLISSAGE'!$Y$37)),'2. AIDE AU REMPLISSAGE'!K224,'2. AIDE AU REMPLISSAGE'!K221)</f>
        <v>0</v>
      </c>
      <c r="L31" s="120" t="str">
        <f>IF('2. AIDE AU REMPLISSAGE'!L221&lt;&gt;0,'2. AIDE AU REMPLISSAGE'!L221,"")</f>
        <v/>
      </c>
      <c r="M31" s="121">
        <f>IF(OR(('2. AIDE AU REMPLISSAGE'!M221='2. AIDE AU REMPLISSAGE'!$Y$21),('2. AIDE AU REMPLISSAGE'!M221='2. AIDE AU REMPLISSAGE'!$Y$24),('2. AIDE AU REMPLISSAGE'!M221='2. AIDE AU REMPLISSAGE'!$Y$37)),'2. AIDE AU REMPLISSAGE'!M224,'2. AIDE AU REMPLISSAGE'!M221)</f>
        <v>0</v>
      </c>
      <c r="N31" s="120" t="str">
        <f>IF('2. AIDE AU REMPLISSAGE'!N221&lt;&gt;0,'2. AIDE AU REMPLISSAGE'!N221,"")</f>
        <v/>
      </c>
      <c r="O31" s="121">
        <f>IF(OR(('2. AIDE AU REMPLISSAGE'!O221='2. AIDE AU REMPLISSAGE'!$Y$21),('2. AIDE AU REMPLISSAGE'!O221='2. AIDE AU REMPLISSAGE'!$Y$24),('2. AIDE AU REMPLISSAGE'!O221='2. AIDE AU REMPLISSAGE'!$Y$37)),'2. AIDE AU REMPLISSAGE'!O224,'2. AIDE AU REMPLISSAGE'!O221)</f>
        <v>0</v>
      </c>
      <c r="P31" s="120" t="str">
        <f>IF('2. AIDE AU REMPLISSAGE'!P221&lt;&gt;0,'2. AIDE AU REMPLISSAGE'!P221,"")</f>
        <v/>
      </c>
      <c r="Q31" s="122">
        <f>IF(OR(('2. AIDE AU REMPLISSAGE'!Q221='2. AIDE AU REMPLISSAGE'!$Y$21),('2. AIDE AU REMPLISSAGE'!Q221='2. AIDE AU REMPLISSAGE'!$Y$24),('2. AIDE AU REMPLISSAGE'!Q221='2. AIDE AU REMPLISSAGE'!$Y$37)),'2. AIDE AU REMPLISSAGE'!Q224,'2. AIDE AU REMPLISSAGE'!Q221)</f>
        <v>0</v>
      </c>
      <c r="R31" s="123" t="str">
        <f>IF('2. AIDE AU REMPLISSAGE'!R221&lt;&gt;0,'2. AIDE AU REMPLISSAGE'!R221,"")</f>
        <v/>
      </c>
      <c r="S31" s="124" t="str">
        <f>'2. AIDE AU REMPLISSAGE'!S221</f>
        <v/>
      </c>
      <c r="T31" s="121"/>
      <c r="U31" s="120"/>
      <c r="V31" s="121"/>
      <c r="W31" s="120"/>
      <c r="X31" s="121"/>
      <c r="Y31" s="120"/>
      <c r="Z31" s="121"/>
      <c r="AA31" s="120"/>
      <c r="AB31" s="122"/>
      <c r="AC31" s="123"/>
      <c r="AD31" s="121"/>
      <c r="AE31" s="120"/>
      <c r="AF31" s="121"/>
      <c r="AG31" s="120"/>
      <c r="AH31" s="121"/>
      <c r="AI31" s="120"/>
      <c r="AJ31" s="121"/>
      <c r="AK31" s="120"/>
      <c r="AL31" s="122"/>
      <c r="AM31" s="123"/>
      <c r="AN31" s="121"/>
      <c r="AO31" s="120"/>
      <c r="AP31" s="121"/>
      <c r="AQ31" s="120"/>
      <c r="AR31" s="121"/>
      <c r="AS31" s="120"/>
      <c r="AT31" s="121"/>
      <c r="AU31" s="120"/>
      <c r="AV31" s="125" t="str">
        <f>IF('2. AIDE AU REMPLISSAGE'!T221&lt;&gt;0,'2. AIDE AU REMPLISSAGE'!T221,"")</f>
        <v/>
      </c>
      <c r="AW31" s="126" t="str">
        <f>IF('2. AIDE AU REMPLISSAGE'!U224&lt;&gt;"",'2. AIDE AU REMPLISSAGE'!U224,"")</f>
        <v/>
      </c>
      <c r="AX31" s="127" t="str">
        <f>IF('2. AIDE AU REMPLISSAGE'!V224&lt;&gt;"",'2. AIDE AU REMPLISSAGE'!V224,"")</f>
        <v/>
      </c>
      <c r="AZ31" s="115"/>
      <c r="BA31" s="115" t="s">
        <v>159</v>
      </c>
    </row>
  </sheetData>
  <sheetProtection password="EDAA" sheet="1" objects="1" scenarios="1"/>
  <mergeCells count="28">
    <mergeCell ref="C3:C5"/>
    <mergeCell ref="B3:B5"/>
    <mergeCell ref="A3:A5"/>
    <mergeCell ref="AT4:AU4"/>
    <mergeCell ref="G2:AX2"/>
    <mergeCell ref="Q4:R4"/>
    <mergeCell ref="G3:S3"/>
    <mergeCell ref="G4:H4"/>
    <mergeCell ref="I4:J4"/>
    <mergeCell ref="K4:L4"/>
    <mergeCell ref="M4:N4"/>
    <mergeCell ref="D3:E5"/>
    <mergeCell ref="F1:AX1"/>
    <mergeCell ref="AJ4:AK4"/>
    <mergeCell ref="AL4:AM4"/>
    <mergeCell ref="AN4:AO4"/>
    <mergeCell ref="AP4:AQ4"/>
    <mergeCell ref="AR4:AS4"/>
    <mergeCell ref="Z4:AA4"/>
    <mergeCell ref="AB4:AC4"/>
    <mergeCell ref="AD4:AE4"/>
    <mergeCell ref="AF4:AG4"/>
    <mergeCell ref="AH4:AI4"/>
    <mergeCell ref="T4:U4"/>
    <mergeCell ref="V4:W4"/>
    <mergeCell ref="X4:Y4"/>
    <mergeCell ref="AW4:AX5"/>
    <mergeCell ref="O4:P4"/>
  </mergeCells>
  <pageMargins left="0.70866141732283472" right="0.70866141732283472" top="0.74803149606299213" bottom="0.74803149606299213" header="0.31496062992125984" footer="0.31496062992125984"/>
  <pageSetup paperSize="9" scale="52" fitToHeight="2" orientation="portrait" r:id="rId1"/>
  <headerFooter>
    <oddFooter>Page &amp;P</oddFooter>
  </headerFooter>
</worksheet>
</file>

<file path=xl/worksheets/sheet5.xml><?xml version="1.0" encoding="utf-8"?>
<worksheet xmlns="http://schemas.openxmlformats.org/spreadsheetml/2006/main" xmlns:r="http://schemas.openxmlformats.org/officeDocument/2006/relationships">
  <dimension ref="A2"/>
  <sheetViews>
    <sheetView workbookViewId="0">
      <selection activeCell="E28" sqref="E28"/>
    </sheetView>
  </sheetViews>
  <sheetFormatPr baseColWidth="10" defaultRowHeight="15"/>
  <sheetData>
    <row r="2" spans="1:1">
      <c r="A2" s="12" t="s">
        <v>263</v>
      </c>
    </row>
  </sheetData>
  <sheetProtection password="EDAA"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sheetPr>
    <pageSetUpPr fitToPage="1"/>
  </sheetPr>
  <dimension ref="A1:BZ84"/>
  <sheetViews>
    <sheetView zoomScale="70" zoomScaleNormal="70" workbookViewId="0">
      <selection activeCell="BO7" sqref="BO7"/>
    </sheetView>
  </sheetViews>
  <sheetFormatPr baseColWidth="10" defaultRowHeight="15"/>
  <cols>
    <col min="1" max="1" width="13.7109375" style="78" customWidth="1"/>
    <col min="2" max="2" width="13.140625" style="78" customWidth="1"/>
    <col min="3" max="3" width="6.5703125" style="275" customWidth="1"/>
    <col min="4" max="4" width="7.85546875" style="275" customWidth="1"/>
    <col min="5" max="5" width="12.140625" style="78" customWidth="1"/>
    <col min="6" max="6" width="7.42578125" style="78" customWidth="1"/>
    <col min="7" max="7" width="5.85546875" style="79" customWidth="1"/>
    <col min="8" max="8" width="7.42578125" style="78" customWidth="1"/>
    <col min="9" max="9" width="5.85546875" style="79" customWidth="1"/>
    <col min="10" max="10" width="7.42578125" style="78" customWidth="1"/>
    <col min="11" max="11" width="5.85546875" style="79" customWidth="1"/>
    <col min="12" max="12" width="7.42578125" style="78" customWidth="1"/>
    <col min="13" max="13" width="5.85546875" style="79" customWidth="1"/>
    <col min="14" max="14" width="7.42578125" style="78" customWidth="1"/>
    <col min="15" max="15" width="5.85546875" style="79" customWidth="1"/>
    <col min="16" max="16" width="7.42578125" style="78" customWidth="1"/>
    <col min="17" max="18" width="5.85546875" style="79" customWidth="1"/>
    <col min="19" max="46" width="6.85546875" style="79" hidden="1" customWidth="1"/>
    <col min="47" max="47" width="7.5703125" style="78" customWidth="1"/>
    <col min="48" max="48" width="7.85546875" style="78" customWidth="1"/>
    <col min="49" max="49" width="8.28515625" style="78" customWidth="1"/>
    <col min="50" max="50" width="8" style="106" customWidth="1"/>
    <col min="51" max="53" width="8.7109375" style="106" customWidth="1"/>
    <col min="54" max="62" width="7.42578125" style="107" customWidth="1"/>
    <col min="63" max="63" width="9.28515625" style="107" customWidth="1"/>
    <col min="64" max="70" width="7.42578125" style="107" customWidth="1"/>
    <col min="71" max="72" width="8.28515625" style="160" customWidth="1"/>
    <col min="73" max="73" width="67.7109375" style="109" customWidth="1"/>
    <col min="74" max="74" width="25.140625" style="78" customWidth="1"/>
    <col min="75" max="75" width="15.7109375" style="78" hidden="1" customWidth="1"/>
    <col min="76" max="76" width="11.42578125" style="78" hidden="1" customWidth="1"/>
    <col min="77" max="77" width="15.7109375" style="78" hidden="1" customWidth="1"/>
    <col min="78" max="78" width="0" style="78" hidden="1" customWidth="1"/>
    <col min="79" max="16384" width="11.42578125" style="78"/>
  </cols>
  <sheetData>
    <row r="1" spans="1:78">
      <c r="A1" s="201"/>
      <c r="B1" s="202"/>
      <c r="C1" s="270"/>
      <c r="D1" s="270"/>
      <c r="E1" s="322" t="s">
        <v>192</v>
      </c>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322"/>
      <c r="AK1" s="322"/>
      <c r="AL1" s="322"/>
      <c r="AM1" s="322"/>
      <c r="AN1" s="322"/>
      <c r="AO1" s="322"/>
      <c r="AP1" s="322"/>
      <c r="AQ1" s="322"/>
      <c r="AR1" s="322"/>
      <c r="AS1" s="322"/>
      <c r="AT1" s="322"/>
      <c r="AU1" s="322"/>
      <c r="AV1" s="322"/>
      <c r="AW1" s="323"/>
      <c r="BZ1" s="78" t="s">
        <v>239</v>
      </c>
    </row>
    <row r="2" spans="1:78" ht="14.25" customHeight="1" thickBot="1">
      <c r="A2" s="203"/>
      <c r="B2" s="204"/>
      <c r="C2" s="271"/>
      <c r="D2" s="271"/>
      <c r="E2" s="205">
        <f>'1. Infos administratives'!B5</f>
        <v>0</v>
      </c>
      <c r="F2" s="339">
        <f>'1. Infos administratives'!B25</f>
        <v>0</v>
      </c>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c r="AS2" s="339"/>
      <c r="AT2" s="339"/>
      <c r="AU2" s="339"/>
      <c r="AV2" s="339"/>
      <c r="AW2" s="340"/>
      <c r="BZ2" s="78" t="s">
        <v>240</v>
      </c>
    </row>
    <row r="3" spans="1:78" ht="81" customHeight="1" thickBot="1">
      <c r="A3" s="346" t="s">
        <v>5</v>
      </c>
      <c r="B3" s="336" t="s">
        <v>6</v>
      </c>
      <c r="C3" s="333" t="s">
        <v>257</v>
      </c>
      <c r="D3" s="336" t="s">
        <v>256</v>
      </c>
      <c r="E3" s="336" t="s">
        <v>154</v>
      </c>
      <c r="F3" s="342" t="s">
        <v>106</v>
      </c>
      <c r="G3" s="343"/>
      <c r="H3" s="343"/>
      <c r="I3" s="343"/>
      <c r="J3" s="343"/>
      <c r="K3" s="343"/>
      <c r="L3" s="343"/>
      <c r="M3" s="343"/>
      <c r="N3" s="343"/>
      <c r="O3" s="343"/>
      <c r="P3" s="343"/>
      <c r="Q3" s="343"/>
      <c r="R3" s="344"/>
      <c r="S3" s="208"/>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7"/>
      <c r="AU3" s="207" t="s">
        <v>8</v>
      </c>
      <c r="AV3" s="206" t="s">
        <v>9</v>
      </c>
      <c r="AW3" s="206" t="s">
        <v>10</v>
      </c>
      <c r="AX3" s="286" t="s">
        <v>265</v>
      </c>
      <c r="AY3" s="287" t="s">
        <v>266</v>
      </c>
      <c r="AZ3" s="287" t="s">
        <v>267</v>
      </c>
      <c r="BA3" s="287" t="s">
        <v>288</v>
      </c>
      <c r="BB3" s="287" t="s">
        <v>268</v>
      </c>
      <c r="BC3" s="287" t="s">
        <v>269</v>
      </c>
      <c r="BD3" s="287" t="s">
        <v>270</v>
      </c>
      <c r="BE3" s="287" t="s">
        <v>271</v>
      </c>
      <c r="BF3" s="287" t="s">
        <v>272</v>
      </c>
      <c r="BG3" s="287" t="s">
        <v>273</v>
      </c>
      <c r="BH3" s="287" t="s">
        <v>274</v>
      </c>
      <c r="BI3" s="287" t="s">
        <v>275</v>
      </c>
      <c r="BJ3" s="287" t="s">
        <v>276</v>
      </c>
      <c r="BK3" s="287" t="s">
        <v>277</v>
      </c>
      <c r="BL3" s="287" t="s">
        <v>278</v>
      </c>
      <c r="BM3" s="287" t="s">
        <v>279</v>
      </c>
      <c r="BN3" s="287" t="s">
        <v>280</v>
      </c>
      <c r="BO3" s="287" t="s">
        <v>281</v>
      </c>
      <c r="BP3" s="287" t="s">
        <v>282</v>
      </c>
      <c r="BQ3" s="287" t="s">
        <v>283</v>
      </c>
      <c r="BR3" s="287" t="s">
        <v>284</v>
      </c>
      <c r="BS3" s="288" t="s">
        <v>285</v>
      </c>
      <c r="BT3" s="288" t="s">
        <v>286</v>
      </c>
      <c r="BU3" s="287" t="s">
        <v>287</v>
      </c>
      <c r="BW3" s="80" t="s">
        <v>161</v>
      </c>
      <c r="BX3" s="80" t="s">
        <v>152</v>
      </c>
    </row>
    <row r="4" spans="1:78">
      <c r="A4" s="347"/>
      <c r="B4" s="337"/>
      <c r="C4" s="334"/>
      <c r="D4" s="337"/>
      <c r="E4" s="337"/>
      <c r="F4" s="345">
        <v>1</v>
      </c>
      <c r="G4" s="332"/>
      <c r="H4" s="331">
        <v>2</v>
      </c>
      <c r="I4" s="332"/>
      <c r="J4" s="331">
        <v>3</v>
      </c>
      <c r="K4" s="332"/>
      <c r="L4" s="331">
        <v>4</v>
      </c>
      <c r="M4" s="332"/>
      <c r="N4" s="331">
        <v>5</v>
      </c>
      <c r="O4" s="332"/>
      <c r="P4" s="331">
        <v>6</v>
      </c>
      <c r="Q4" s="341"/>
      <c r="R4" s="211" t="s">
        <v>105</v>
      </c>
      <c r="S4" s="324">
        <v>7</v>
      </c>
      <c r="T4" s="325"/>
      <c r="U4" s="324">
        <v>8</v>
      </c>
      <c r="V4" s="325"/>
      <c r="W4" s="324">
        <v>9</v>
      </c>
      <c r="X4" s="325"/>
      <c r="Y4" s="324">
        <v>10</v>
      </c>
      <c r="Z4" s="325"/>
      <c r="AA4" s="324">
        <v>11</v>
      </c>
      <c r="AB4" s="326"/>
      <c r="AC4" s="324">
        <v>12</v>
      </c>
      <c r="AD4" s="325"/>
      <c r="AE4" s="324">
        <v>13</v>
      </c>
      <c r="AF4" s="325"/>
      <c r="AG4" s="324">
        <v>14</v>
      </c>
      <c r="AH4" s="325"/>
      <c r="AI4" s="324">
        <v>15</v>
      </c>
      <c r="AJ4" s="325"/>
      <c r="AK4" s="324">
        <v>16</v>
      </c>
      <c r="AL4" s="326"/>
      <c r="AM4" s="324">
        <v>17</v>
      </c>
      <c r="AN4" s="325"/>
      <c r="AO4" s="324">
        <v>18</v>
      </c>
      <c r="AP4" s="325"/>
      <c r="AQ4" s="324">
        <v>19</v>
      </c>
      <c r="AR4" s="325"/>
      <c r="AS4" s="324">
        <v>20</v>
      </c>
      <c r="AT4" s="325"/>
      <c r="AU4" s="210"/>
      <c r="AV4" s="327" t="s">
        <v>7</v>
      </c>
      <c r="AW4" s="328"/>
      <c r="AX4" s="110"/>
      <c r="AY4" s="111"/>
      <c r="AZ4" s="111"/>
      <c r="BA4" s="111"/>
      <c r="BB4" s="112"/>
      <c r="BC4" s="112"/>
      <c r="BD4" s="112"/>
      <c r="BE4" s="112"/>
      <c r="BF4" s="112"/>
      <c r="BG4" s="112"/>
      <c r="BH4" s="112"/>
      <c r="BI4" s="112"/>
      <c r="BJ4" s="112"/>
      <c r="BK4" s="112"/>
      <c r="BL4" s="112"/>
      <c r="BM4" s="112"/>
      <c r="BN4" s="112"/>
      <c r="BO4" s="112"/>
      <c r="BP4" s="112"/>
      <c r="BQ4" s="112"/>
      <c r="BR4" s="112"/>
      <c r="BS4" s="161"/>
      <c r="BT4" s="189"/>
      <c r="BU4" s="112"/>
      <c r="BW4" s="80" t="s">
        <v>162</v>
      </c>
      <c r="BX4" s="80" t="s">
        <v>157</v>
      </c>
    </row>
    <row r="5" spans="1:78" ht="50.25" customHeight="1" thickBot="1">
      <c r="A5" s="348"/>
      <c r="B5" s="338"/>
      <c r="C5" s="335"/>
      <c r="D5" s="338"/>
      <c r="E5" s="338"/>
      <c r="F5" s="212" t="s">
        <v>232</v>
      </c>
      <c r="G5" s="213" t="s">
        <v>221</v>
      </c>
      <c r="H5" s="214" t="s">
        <v>233</v>
      </c>
      <c r="I5" s="213" t="s">
        <v>222</v>
      </c>
      <c r="J5" s="214" t="s">
        <v>234</v>
      </c>
      <c r="K5" s="213" t="s">
        <v>223</v>
      </c>
      <c r="L5" s="214" t="s">
        <v>235</v>
      </c>
      <c r="M5" s="213" t="s">
        <v>224</v>
      </c>
      <c r="N5" s="214" t="s">
        <v>236</v>
      </c>
      <c r="O5" s="213" t="s">
        <v>225</v>
      </c>
      <c r="P5" s="214" t="s">
        <v>237</v>
      </c>
      <c r="Q5" s="215" t="s">
        <v>226</v>
      </c>
      <c r="R5" s="216" t="s">
        <v>3</v>
      </c>
      <c r="S5" s="217" t="s">
        <v>2</v>
      </c>
      <c r="T5" s="218" t="s">
        <v>3</v>
      </c>
      <c r="U5" s="217" t="s">
        <v>2</v>
      </c>
      <c r="V5" s="218" t="s">
        <v>3</v>
      </c>
      <c r="W5" s="217" t="s">
        <v>2</v>
      </c>
      <c r="X5" s="218" t="s">
        <v>3</v>
      </c>
      <c r="Y5" s="217" t="s">
        <v>2</v>
      </c>
      <c r="Z5" s="218" t="s">
        <v>3</v>
      </c>
      <c r="AA5" s="217" t="s">
        <v>2</v>
      </c>
      <c r="AB5" s="219" t="s">
        <v>3</v>
      </c>
      <c r="AC5" s="217" t="s">
        <v>2</v>
      </c>
      <c r="AD5" s="218" t="s">
        <v>3</v>
      </c>
      <c r="AE5" s="217" t="s">
        <v>2</v>
      </c>
      <c r="AF5" s="218" t="s">
        <v>3</v>
      </c>
      <c r="AG5" s="217" t="s">
        <v>2</v>
      </c>
      <c r="AH5" s="218" t="s">
        <v>3</v>
      </c>
      <c r="AI5" s="217" t="s">
        <v>2</v>
      </c>
      <c r="AJ5" s="218" t="s">
        <v>3</v>
      </c>
      <c r="AK5" s="217" t="s">
        <v>2</v>
      </c>
      <c r="AL5" s="219" t="s">
        <v>3</v>
      </c>
      <c r="AM5" s="217" t="s">
        <v>2</v>
      </c>
      <c r="AN5" s="218" t="s">
        <v>3</v>
      </c>
      <c r="AO5" s="217" t="s">
        <v>2</v>
      </c>
      <c r="AP5" s="218" t="s">
        <v>3</v>
      </c>
      <c r="AQ5" s="217" t="s">
        <v>2</v>
      </c>
      <c r="AR5" s="218" t="s">
        <v>3</v>
      </c>
      <c r="AS5" s="217" t="s">
        <v>2</v>
      </c>
      <c r="AT5" s="218" t="s">
        <v>3</v>
      </c>
      <c r="AU5" s="220"/>
      <c r="AV5" s="329"/>
      <c r="AW5" s="330"/>
      <c r="AX5" s="113" t="s">
        <v>170</v>
      </c>
      <c r="AY5" s="113" t="s">
        <v>171</v>
      </c>
      <c r="AZ5" s="113" t="s">
        <v>247</v>
      </c>
      <c r="BA5" s="113" t="s">
        <v>248</v>
      </c>
      <c r="BB5" s="113" t="s">
        <v>172</v>
      </c>
      <c r="BC5" s="113" t="s">
        <v>176</v>
      </c>
      <c r="BD5" s="113" t="s">
        <v>173</v>
      </c>
      <c r="BE5" s="113" t="s">
        <v>174</v>
      </c>
      <c r="BF5" s="113" t="s">
        <v>175</v>
      </c>
      <c r="BG5" s="113" t="s">
        <v>177</v>
      </c>
      <c r="BH5" s="113" t="s">
        <v>178</v>
      </c>
      <c r="BI5" s="113" t="s">
        <v>179</v>
      </c>
      <c r="BJ5" s="113" t="s">
        <v>180</v>
      </c>
      <c r="BK5" s="113" t="s">
        <v>181</v>
      </c>
      <c r="BL5" s="113" t="s">
        <v>182</v>
      </c>
      <c r="BM5" s="113" t="s">
        <v>183</v>
      </c>
      <c r="BN5" s="113" t="s">
        <v>184</v>
      </c>
      <c r="BO5" s="113" t="s">
        <v>190</v>
      </c>
      <c r="BP5" s="113" t="s">
        <v>185</v>
      </c>
      <c r="BQ5" s="113" t="s">
        <v>186</v>
      </c>
      <c r="BR5" s="113" t="s">
        <v>187</v>
      </c>
      <c r="BS5" s="162" t="s">
        <v>220</v>
      </c>
      <c r="BT5" s="162" t="s">
        <v>191</v>
      </c>
      <c r="BU5" s="190" t="s">
        <v>258</v>
      </c>
      <c r="BW5" s="80"/>
      <c r="BX5" s="80" t="s">
        <v>158</v>
      </c>
    </row>
    <row r="6" spans="1:78" s="114" customFormat="1" ht="55.5" customHeight="1" thickBot="1">
      <c r="A6" s="242" t="str">
        <f>CONCATENATE("I",'2. AIDE AU REMPLISSAGE'!B21)</f>
        <v>I</v>
      </c>
      <c r="B6" s="243">
        <f>IF('2. AIDE AU REMPLISSAGE'!C21='2. AIDE AU REMPLISSAGE'!$X$27,CONCATENATE("11. ",'2. AIDE AU REMPLISSAGE'!C24),'2. AIDE AU REMPLISSAGE'!C21)</f>
        <v>0</v>
      </c>
      <c r="C6" s="269">
        <f>'3. TABLEAU A IMPRIMER'!C6</f>
        <v>1</v>
      </c>
      <c r="D6" s="272">
        <f>IF('3. TABLEAU A IMPRIMER'!E6="MW",'3. TABLEAU A IMPRIMER'!D6*1000,'3. TABLEAU A IMPRIMER'!D6)</f>
        <v>0</v>
      </c>
      <c r="E6" s="244">
        <f>IF('2. AIDE AU REMPLISSAGE'!F21='2. AIDE AU REMPLISSAGE'!$AB$23,'2. AIDE AU REMPLISSAGE'!F24,'2. AIDE AU REMPLISSAGE'!F21)</f>
        <v>0</v>
      </c>
      <c r="F6" s="245">
        <f>IF(OR(('2. AIDE AU REMPLISSAGE'!G21='2. AIDE AU REMPLISSAGE'!$Y$21),('2. AIDE AU REMPLISSAGE'!G21='2. AIDE AU REMPLISSAGE'!$Y$24),('2. AIDE AU REMPLISSAGE'!G21='2. AIDE AU REMPLISSAGE'!$Y$37)),'2. AIDE AU REMPLISSAGE'!G24,'2. AIDE AU REMPLISSAGE'!G21)</f>
        <v>0</v>
      </c>
      <c r="G6" s="246" t="str">
        <f>IF('2. AIDE AU REMPLISSAGE'!H21&lt;&gt;0,'2. AIDE AU REMPLISSAGE'!H21,"")</f>
        <v/>
      </c>
      <c r="H6" s="247">
        <f>IF(OR(('2. AIDE AU REMPLISSAGE'!I21='2. AIDE AU REMPLISSAGE'!$Y$21),('2. AIDE AU REMPLISSAGE'!I21='2. AIDE AU REMPLISSAGE'!$Y$24),('2. AIDE AU REMPLISSAGE'!I21='2. AIDE AU REMPLISSAGE'!$Y$37)),'2. AIDE AU REMPLISSAGE'!I24,'2. AIDE AU REMPLISSAGE'!I21)</f>
        <v>0</v>
      </c>
      <c r="I6" s="246" t="str">
        <f>IF('2. AIDE AU REMPLISSAGE'!J21&lt;&gt;0,'2. AIDE AU REMPLISSAGE'!J21,"")</f>
        <v/>
      </c>
      <c r="J6" s="247">
        <f>IF(OR(('2. AIDE AU REMPLISSAGE'!K21='2. AIDE AU REMPLISSAGE'!$Y$21),('2. AIDE AU REMPLISSAGE'!K21='2. AIDE AU REMPLISSAGE'!$Y$24),('2. AIDE AU REMPLISSAGE'!K21='2. AIDE AU REMPLISSAGE'!$Y$37)),'2. AIDE AU REMPLISSAGE'!K24,'2. AIDE AU REMPLISSAGE'!K21)</f>
        <v>0</v>
      </c>
      <c r="K6" s="246" t="str">
        <f>IF('2. AIDE AU REMPLISSAGE'!L21&lt;&gt;0,'2. AIDE AU REMPLISSAGE'!L21,"")</f>
        <v/>
      </c>
      <c r="L6" s="247">
        <f>IF(OR(('2. AIDE AU REMPLISSAGE'!M21='2. AIDE AU REMPLISSAGE'!$Y$21),('2. AIDE AU REMPLISSAGE'!M21='2. AIDE AU REMPLISSAGE'!$Y$24),('2. AIDE AU REMPLISSAGE'!M21='2. AIDE AU REMPLISSAGE'!$Y$37)),'2. AIDE AU REMPLISSAGE'!M24,'2. AIDE AU REMPLISSAGE'!M21)</f>
        <v>0</v>
      </c>
      <c r="M6" s="246" t="str">
        <f>IF('2. AIDE AU REMPLISSAGE'!N21&lt;&gt;0,'2. AIDE AU REMPLISSAGE'!N21,"")</f>
        <v/>
      </c>
      <c r="N6" s="247">
        <f>IF(OR(('2. AIDE AU REMPLISSAGE'!O21='2. AIDE AU REMPLISSAGE'!$Y$21),('2. AIDE AU REMPLISSAGE'!O21='2. AIDE AU REMPLISSAGE'!$Y$24),('2. AIDE AU REMPLISSAGE'!O21='2. AIDE AU REMPLISSAGE'!$Y$37)),'2. AIDE AU REMPLISSAGE'!O24,'2. AIDE AU REMPLISSAGE'!O21)</f>
        <v>0</v>
      </c>
      <c r="O6" s="246" t="str">
        <f>IF('2. AIDE AU REMPLISSAGE'!P21&lt;&gt;0,'2. AIDE AU REMPLISSAGE'!P21,"")</f>
        <v/>
      </c>
      <c r="P6" s="248">
        <f>IF(OR(('2. AIDE AU REMPLISSAGE'!Q21='2. AIDE AU REMPLISSAGE'!$Y$21),('2. AIDE AU REMPLISSAGE'!Q21='2. AIDE AU REMPLISSAGE'!$Y$24),('2. AIDE AU REMPLISSAGE'!Q21='2. AIDE AU REMPLISSAGE'!$Y$37)),'2. AIDE AU REMPLISSAGE'!Q24,'2. AIDE AU REMPLISSAGE'!Q21)</f>
        <v>0</v>
      </c>
      <c r="Q6" s="249" t="str">
        <f>IF('2. AIDE AU REMPLISSAGE'!R21&lt;&gt;0,'2. AIDE AU REMPLISSAGE'!R21,"")</f>
        <v/>
      </c>
      <c r="R6" s="250" t="str">
        <f>'2. AIDE AU REMPLISSAGE'!S21</f>
        <v/>
      </c>
      <c r="S6" s="247"/>
      <c r="T6" s="246"/>
      <c r="U6" s="247"/>
      <c r="V6" s="246"/>
      <c r="W6" s="247"/>
      <c r="X6" s="246"/>
      <c r="Y6" s="247"/>
      <c r="Z6" s="246"/>
      <c r="AA6" s="248"/>
      <c r="AB6" s="249"/>
      <c r="AC6" s="247"/>
      <c r="AD6" s="246"/>
      <c r="AE6" s="247"/>
      <c r="AF6" s="246"/>
      <c r="AG6" s="247"/>
      <c r="AH6" s="246"/>
      <c r="AI6" s="247"/>
      <c r="AJ6" s="246"/>
      <c r="AK6" s="248"/>
      <c r="AL6" s="249"/>
      <c r="AM6" s="247"/>
      <c r="AN6" s="246"/>
      <c r="AO6" s="247"/>
      <c r="AP6" s="246"/>
      <c r="AQ6" s="247"/>
      <c r="AR6" s="246"/>
      <c r="AS6" s="247"/>
      <c r="AT6" s="246"/>
      <c r="AU6" s="251" t="str">
        <f>IF('2. AIDE AU REMPLISSAGE'!T21&lt;&gt;0,'2. AIDE AU REMPLISSAGE'!T21,"")</f>
        <v/>
      </c>
      <c r="AV6" s="252" t="str">
        <f>IF('2. AIDE AU REMPLISSAGE'!U24&lt;&gt;"",'2. AIDE AU REMPLISSAGE'!U24,"")</f>
        <v/>
      </c>
      <c r="AW6" s="253" t="str">
        <f>IF('2. AIDE AU REMPLISSAGE'!V24&lt;&gt;"",'2. AIDE AU REMPLISSAGE'!V24,"")</f>
        <v/>
      </c>
      <c r="AX6" s="237" t="str">
        <f>IF(A6="I","",B$36)</f>
        <v/>
      </c>
      <c r="AY6" s="237" t="str">
        <f t="shared" ref="AY6:AY31" si="0">IF(A6="I","",B$69)</f>
        <v/>
      </c>
      <c r="AZ6" s="237" t="str">
        <f t="shared" ref="AZ6:AZ31" si="1">IF(A6="I","",E$78)</f>
        <v/>
      </c>
      <c r="BA6" s="237" t="str">
        <f>IF(A6="I","",$J$79)</f>
        <v/>
      </c>
      <c r="BB6" s="237" t="str">
        <f>IF(A6="I","",B$41)</f>
        <v/>
      </c>
      <c r="BC6" s="237" t="str">
        <f>IF(A6="I","",B$42)</f>
        <v/>
      </c>
      <c r="BD6" s="237" t="str">
        <f>IF(A6="I","",E$45)</f>
        <v/>
      </c>
      <c r="BE6" s="237" t="str">
        <f>IF(A6="I","",B$49)</f>
        <v/>
      </c>
      <c r="BF6" s="237" t="str">
        <f>IF(A6="I","",B$50)</f>
        <v/>
      </c>
      <c r="BG6" s="237" t="str">
        <f>IF(A6="I","",B$51)</f>
        <v/>
      </c>
      <c r="BH6" s="237" t="str">
        <f>IF(A6="I","",B$52)</f>
        <v/>
      </c>
      <c r="BI6" s="237" t="str">
        <f>IF(A6="I","",E$56)</f>
        <v/>
      </c>
      <c r="BJ6" s="237" t="str">
        <f>IF(A6="I","",B$59)</f>
        <v/>
      </c>
      <c r="BK6" s="254" t="str">
        <f>IF(A6="I","",B$60)</f>
        <v/>
      </c>
      <c r="BL6" s="255" t="str">
        <f>IF(A6="I","",B$61)</f>
        <v/>
      </c>
      <c r="BM6" s="255" t="str">
        <f>IF(A6="I","",B$62)</f>
        <v/>
      </c>
      <c r="BN6" s="237" t="str">
        <f>IF(A6="I","",B$63)</f>
        <v/>
      </c>
      <c r="BO6" s="237" t="str">
        <f>IF(A6="I","",B$66)</f>
        <v/>
      </c>
      <c r="BP6" s="237" t="str">
        <f t="shared" ref="BP6:BP31" si="2">IF(A6="I","",B$73)</f>
        <v/>
      </c>
      <c r="BQ6" s="255" t="str">
        <f t="shared" ref="BQ6:BQ31" si="3">IF(A6="I","",B$74)</f>
        <v/>
      </c>
      <c r="BR6" s="237" t="str">
        <f t="shared" ref="BR6:BR31" si="4">IF(A6="I","",B$83)</f>
        <v/>
      </c>
      <c r="BS6" s="237" t="str">
        <f>IF(A6="I","",$B$84)</f>
        <v/>
      </c>
      <c r="BT6" s="239" t="str">
        <f>IF(A6="i","",CONCATENATE(BP6,"/",BQ6))</f>
        <v/>
      </c>
      <c r="BU6" s="238" t="str">
        <f>IF('2. AIDE AU REMPLISSAGE'!D25="  Introduisez vos remarques ici","",'2. AIDE AU REMPLISSAGE'!D25)</f>
        <v/>
      </c>
      <c r="BW6" s="115"/>
      <c r="BX6" s="115" t="s">
        <v>159</v>
      </c>
    </row>
    <row r="7" spans="1:78" s="114" customFormat="1" ht="55.5" customHeight="1" thickBot="1">
      <c r="A7" s="240" t="str">
        <f>CONCATENATE("I",'2. AIDE AU REMPLISSAGE'!B29)</f>
        <v>I</v>
      </c>
      <c r="B7" s="241">
        <f>IF('2. AIDE AU REMPLISSAGE'!C29='2. AIDE AU REMPLISSAGE'!$X$27,CONCATENATE("11. ",'2. AIDE AU REMPLISSAGE'!C32),'2. AIDE AU REMPLISSAGE'!C29)</f>
        <v>0</v>
      </c>
      <c r="C7" s="273">
        <f>'3. TABLEAU A IMPRIMER'!C7</f>
        <v>1</v>
      </c>
      <c r="D7" s="274">
        <f>IF('3. TABLEAU A IMPRIMER'!E7="MW",'3. TABLEAU A IMPRIMER'!D7*1000,'3. TABLEAU A IMPRIMER'!D7)</f>
        <v>0</v>
      </c>
      <c r="E7" s="227">
        <f>IF('2. AIDE AU REMPLISSAGE'!F29='2. AIDE AU REMPLISSAGE'!$AB$23,'2. AIDE AU REMPLISSAGE'!F32,'2. AIDE AU REMPLISSAGE'!F29)</f>
        <v>0</v>
      </c>
      <c r="F7" s="228">
        <f>IF(OR(('2. AIDE AU REMPLISSAGE'!G29='2. AIDE AU REMPLISSAGE'!$Y$21),('2. AIDE AU REMPLISSAGE'!G29='2. AIDE AU REMPLISSAGE'!$Y$24),('2. AIDE AU REMPLISSAGE'!G29='2. AIDE AU REMPLISSAGE'!$Y$37)),'2. AIDE AU REMPLISSAGE'!G32,'2. AIDE AU REMPLISSAGE'!G29)</f>
        <v>0</v>
      </c>
      <c r="G7" s="229" t="str">
        <f>IF('2. AIDE AU REMPLISSAGE'!H29&lt;&gt;0,'2. AIDE AU REMPLISSAGE'!H29,"")</f>
        <v/>
      </c>
      <c r="H7" s="230">
        <f>IF(OR(('2. AIDE AU REMPLISSAGE'!I29='2. AIDE AU REMPLISSAGE'!$Y$21),('2. AIDE AU REMPLISSAGE'!I29='2. AIDE AU REMPLISSAGE'!$Y$24),('2. AIDE AU REMPLISSAGE'!I29='2. AIDE AU REMPLISSAGE'!$Y$37)),'2. AIDE AU REMPLISSAGE'!I32,'2. AIDE AU REMPLISSAGE'!I29)</f>
        <v>0</v>
      </c>
      <c r="I7" s="229" t="str">
        <f>IF('2. AIDE AU REMPLISSAGE'!J29&lt;&gt;0,'2. AIDE AU REMPLISSAGE'!J29,"")</f>
        <v/>
      </c>
      <c r="J7" s="230">
        <f>IF(OR(('2. AIDE AU REMPLISSAGE'!K29='2. AIDE AU REMPLISSAGE'!$Y$21),('2. AIDE AU REMPLISSAGE'!K29='2. AIDE AU REMPLISSAGE'!$Y$24),('2. AIDE AU REMPLISSAGE'!K29='2. AIDE AU REMPLISSAGE'!$Y$37)),'2. AIDE AU REMPLISSAGE'!K32,'2. AIDE AU REMPLISSAGE'!K29)</f>
        <v>0</v>
      </c>
      <c r="K7" s="229" t="str">
        <f>IF('2. AIDE AU REMPLISSAGE'!L29&lt;&gt;0,'2. AIDE AU REMPLISSAGE'!L29,"")</f>
        <v/>
      </c>
      <c r="L7" s="230">
        <f>IF(OR(('2. AIDE AU REMPLISSAGE'!M29='2. AIDE AU REMPLISSAGE'!$Y$21),('2. AIDE AU REMPLISSAGE'!M29='2. AIDE AU REMPLISSAGE'!$Y$24),('2. AIDE AU REMPLISSAGE'!M29='2. AIDE AU REMPLISSAGE'!$Y$37)),'2. AIDE AU REMPLISSAGE'!M32,'2. AIDE AU REMPLISSAGE'!M29)</f>
        <v>0</v>
      </c>
      <c r="M7" s="229" t="str">
        <f>IF('2. AIDE AU REMPLISSAGE'!N29&lt;&gt;0,'2. AIDE AU REMPLISSAGE'!N29,"")</f>
        <v/>
      </c>
      <c r="N7" s="230">
        <f>IF(OR(('2. AIDE AU REMPLISSAGE'!O29='2. AIDE AU REMPLISSAGE'!$Y$21),('2. AIDE AU REMPLISSAGE'!O29='2. AIDE AU REMPLISSAGE'!$Y$24),('2. AIDE AU REMPLISSAGE'!O29='2. AIDE AU REMPLISSAGE'!$Y$37)),'2. AIDE AU REMPLISSAGE'!O32,'2. AIDE AU REMPLISSAGE'!O29)</f>
        <v>0</v>
      </c>
      <c r="O7" s="229" t="str">
        <f>IF('2. AIDE AU REMPLISSAGE'!P29&lt;&gt;0,'2. AIDE AU REMPLISSAGE'!P29,"")</f>
        <v/>
      </c>
      <c r="P7" s="231">
        <f>IF(OR(('2. AIDE AU REMPLISSAGE'!Q29='2. AIDE AU REMPLISSAGE'!$Y$21),('2. AIDE AU REMPLISSAGE'!Q29='2. AIDE AU REMPLISSAGE'!$Y$24),('2. AIDE AU REMPLISSAGE'!Q29='2. AIDE AU REMPLISSAGE'!$Y$37)),'2. AIDE AU REMPLISSAGE'!Q32,'2. AIDE AU REMPLISSAGE'!Q29)</f>
        <v>0</v>
      </c>
      <c r="Q7" s="232" t="str">
        <f>IF('2. AIDE AU REMPLISSAGE'!R29&lt;&gt;0,'2. AIDE AU REMPLISSAGE'!R29,"")</f>
        <v/>
      </c>
      <c r="R7" s="233" t="str">
        <f>'2. AIDE AU REMPLISSAGE'!S29</f>
        <v/>
      </c>
      <c r="S7" s="230"/>
      <c r="T7" s="229"/>
      <c r="U7" s="230"/>
      <c r="V7" s="229"/>
      <c r="W7" s="230"/>
      <c r="X7" s="229"/>
      <c r="Y7" s="230"/>
      <c r="Z7" s="229"/>
      <c r="AA7" s="231"/>
      <c r="AB7" s="232"/>
      <c r="AC7" s="230"/>
      <c r="AD7" s="229"/>
      <c r="AE7" s="230"/>
      <c r="AF7" s="229"/>
      <c r="AG7" s="230"/>
      <c r="AH7" s="229"/>
      <c r="AI7" s="230"/>
      <c r="AJ7" s="229"/>
      <c r="AK7" s="231"/>
      <c r="AL7" s="232"/>
      <c r="AM7" s="230"/>
      <c r="AN7" s="229"/>
      <c r="AO7" s="230"/>
      <c r="AP7" s="229"/>
      <c r="AQ7" s="230"/>
      <c r="AR7" s="229"/>
      <c r="AS7" s="230"/>
      <c r="AT7" s="229"/>
      <c r="AU7" s="234" t="str">
        <f>IF('2. AIDE AU REMPLISSAGE'!T29&lt;&gt;0,'2. AIDE AU REMPLISSAGE'!T29,"")</f>
        <v/>
      </c>
      <c r="AV7" s="235" t="str">
        <f>IF('2. AIDE AU REMPLISSAGE'!U32&lt;&gt;"",'2. AIDE AU REMPLISSAGE'!U32,"")</f>
        <v/>
      </c>
      <c r="AW7" s="236" t="str">
        <f>IF('2. AIDE AU REMPLISSAGE'!V32&lt;&gt;"",'2. AIDE AU REMPLISSAGE'!V32,"")</f>
        <v/>
      </c>
      <c r="AX7" s="237" t="str">
        <f t="shared" ref="AX7:AX31" si="5">IF(A7="I","",B$36)</f>
        <v/>
      </c>
      <c r="AY7" s="237" t="str">
        <f t="shared" si="0"/>
        <v/>
      </c>
      <c r="AZ7" s="237" t="str">
        <f t="shared" si="1"/>
        <v/>
      </c>
      <c r="BA7" s="237" t="str">
        <f t="shared" ref="BA7:BA31" si="6">IF(A7="I","",$J$79)</f>
        <v/>
      </c>
      <c r="BB7" s="237" t="str">
        <f t="shared" ref="BB7:BB31" si="7">IF(A7="I","",B$41)</f>
        <v/>
      </c>
      <c r="BC7" s="237" t="str">
        <f t="shared" ref="BC7:BC31" si="8">IF(A7="I","",B$42)</f>
        <v/>
      </c>
      <c r="BD7" s="237" t="str">
        <f t="shared" ref="BD7:BD31" si="9">IF(A7="I","",E$45)</f>
        <v/>
      </c>
      <c r="BE7" s="237" t="str">
        <f t="shared" ref="BE7:BE31" si="10">IF(A7="I","",B$49)</f>
        <v/>
      </c>
      <c r="BF7" s="237" t="str">
        <f t="shared" ref="BF7:BF31" si="11">IF(A7="I","",B$50)</f>
        <v/>
      </c>
      <c r="BG7" s="237" t="str">
        <f t="shared" ref="BG7:BG31" si="12">IF(A7="I","",B$51)</f>
        <v/>
      </c>
      <c r="BH7" s="237" t="str">
        <f t="shared" ref="BH7:BH31" si="13">IF(A7="I","",B$52)</f>
        <v/>
      </c>
      <c r="BI7" s="237" t="str">
        <f t="shared" ref="BI7:BI31" si="14">IF(A7="I","",E$56)</f>
        <v/>
      </c>
      <c r="BJ7" s="237" t="str">
        <f t="shared" ref="BJ7:BJ31" si="15">IF(A7="I","",B$59)</f>
        <v/>
      </c>
      <c r="BK7" s="254" t="str">
        <f t="shared" ref="BK7:BK31" si="16">IF(A7="I","",B$60)</f>
        <v/>
      </c>
      <c r="BL7" s="255" t="str">
        <f t="shared" ref="BL7:BL31" si="17">IF(A7="I","",B$61)</f>
        <v/>
      </c>
      <c r="BM7" s="255" t="str">
        <f t="shared" ref="BM7:BM31" si="18">IF(A7="I","",B$62)</f>
        <v/>
      </c>
      <c r="BN7" s="237" t="str">
        <f t="shared" ref="BN7:BN31" si="19">IF(A7="I","",B$63)</f>
        <v/>
      </c>
      <c r="BO7" s="237" t="str">
        <f t="shared" ref="BO7:BO31" si="20">IF(A7="I","",B$66)</f>
        <v/>
      </c>
      <c r="BP7" s="237" t="str">
        <f t="shared" si="2"/>
        <v/>
      </c>
      <c r="BQ7" s="255" t="str">
        <f t="shared" si="3"/>
        <v/>
      </c>
      <c r="BR7" s="237" t="str">
        <f t="shared" si="4"/>
        <v/>
      </c>
      <c r="BS7" s="237" t="str">
        <f t="shared" ref="BS7:BS31" si="21">IF(A7="I","",$B$84)</f>
        <v/>
      </c>
      <c r="BT7" s="239" t="str">
        <f t="shared" ref="BT7:BT31" si="22">IF(A7="i","",CONCATENATE(BP7,"/",BQ7))</f>
        <v/>
      </c>
      <c r="BU7" s="238" t="str">
        <f>IF('2. AIDE AU REMPLISSAGE'!D33="  Introduisez vos remarques ici","",'2. AIDE AU REMPLISSAGE'!D33)</f>
        <v/>
      </c>
      <c r="BW7" s="115"/>
      <c r="BX7" s="115" t="s">
        <v>159</v>
      </c>
    </row>
    <row r="8" spans="1:78" s="114" customFormat="1" ht="55.5" customHeight="1" thickBot="1">
      <c r="A8" s="240" t="str">
        <f>CONCATENATE("I",'2. AIDE AU REMPLISSAGE'!B37)</f>
        <v>I</v>
      </c>
      <c r="B8" s="241">
        <f>IF('2. AIDE AU REMPLISSAGE'!C37='2. AIDE AU REMPLISSAGE'!$X$27,CONCATENATE("11. ",'2. AIDE AU REMPLISSAGE'!C40),'2. AIDE AU REMPLISSAGE'!C37)</f>
        <v>0</v>
      </c>
      <c r="C8" s="273">
        <f>'3. TABLEAU A IMPRIMER'!C8</f>
        <v>1</v>
      </c>
      <c r="D8" s="274">
        <f>IF('3. TABLEAU A IMPRIMER'!E8="MW",'3. TABLEAU A IMPRIMER'!D8*1000,'3. TABLEAU A IMPRIMER'!D8)</f>
        <v>0</v>
      </c>
      <c r="E8" s="227">
        <f>IF('2. AIDE AU REMPLISSAGE'!F37='2. AIDE AU REMPLISSAGE'!$AB$23,'2. AIDE AU REMPLISSAGE'!F40,'2. AIDE AU REMPLISSAGE'!F37)</f>
        <v>0</v>
      </c>
      <c r="F8" s="228">
        <f>IF(OR(('2. AIDE AU REMPLISSAGE'!G37='2. AIDE AU REMPLISSAGE'!$Y$21),('2. AIDE AU REMPLISSAGE'!G37='2. AIDE AU REMPLISSAGE'!$Y$24),('2. AIDE AU REMPLISSAGE'!G37='2. AIDE AU REMPLISSAGE'!$Y$37)),'2. AIDE AU REMPLISSAGE'!G40,'2. AIDE AU REMPLISSAGE'!G37)</f>
        <v>0</v>
      </c>
      <c r="G8" s="229" t="str">
        <f>IF('2. AIDE AU REMPLISSAGE'!H37&lt;&gt;0,'2. AIDE AU REMPLISSAGE'!H37,"")</f>
        <v/>
      </c>
      <c r="H8" s="230">
        <f>IF(OR(('2. AIDE AU REMPLISSAGE'!I37='2. AIDE AU REMPLISSAGE'!$Y$21),('2. AIDE AU REMPLISSAGE'!I37='2. AIDE AU REMPLISSAGE'!$Y$24),('2. AIDE AU REMPLISSAGE'!I37='2. AIDE AU REMPLISSAGE'!$Y$37)),'2. AIDE AU REMPLISSAGE'!I40,'2. AIDE AU REMPLISSAGE'!I37)</f>
        <v>0</v>
      </c>
      <c r="I8" s="229" t="str">
        <f>IF('2. AIDE AU REMPLISSAGE'!J37&lt;&gt;0,'2. AIDE AU REMPLISSAGE'!J37,"")</f>
        <v/>
      </c>
      <c r="J8" s="230">
        <f>IF(OR(('2. AIDE AU REMPLISSAGE'!K37='2. AIDE AU REMPLISSAGE'!$Y$21),('2. AIDE AU REMPLISSAGE'!K37='2. AIDE AU REMPLISSAGE'!$Y$24),('2. AIDE AU REMPLISSAGE'!K37='2. AIDE AU REMPLISSAGE'!$Y$37)),'2. AIDE AU REMPLISSAGE'!K40,'2. AIDE AU REMPLISSAGE'!K37)</f>
        <v>0</v>
      </c>
      <c r="K8" s="229" t="str">
        <f>IF('2. AIDE AU REMPLISSAGE'!L37&lt;&gt;0,'2. AIDE AU REMPLISSAGE'!L37,"")</f>
        <v/>
      </c>
      <c r="L8" s="230">
        <f>IF(OR(('2. AIDE AU REMPLISSAGE'!M37='2. AIDE AU REMPLISSAGE'!$Y$21),('2. AIDE AU REMPLISSAGE'!M37='2. AIDE AU REMPLISSAGE'!$Y$24),('2. AIDE AU REMPLISSAGE'!M37='2. AIDE AU REMPLISSAGE'!$Y$37)),'2. AIDE AU REMPLISSAGE'!M40,'2. AIDE AU REMPLISSAGE'!M37)</f>
        <v>0</v>
      </c>
      <c r="M8" s="229" t="str">
        <f>IF('2. AIDE AU REMPLISSAGE'!N37&lt;&gt;0,'2. AIDE AU REMPLISSAGE'!N37,"")</f>
        <v/>
      </c>
      <c r="N8" s="230">
        <f>IF(OR(('2. AIDE AU REMPLISSAGE'!O37='2. AIDE AU REMPLISSAGE'!$Y$21),('2. AIDE AU REMPLISSAGE'!O37='2. AIDE AU REMPLISSAGE'!$Y$24),('2. AIDE AU REMPLISSAGE'!O37='2. AIDE AU REMPLISSAGE'!$Y$37)),'2. AIDE AU REMPLISSAGE'!O40,'2. AIDE AU REMPLISSAGE'!O37)</f>
        <v>0</v>
      </c>
      <c r="O8" s="229" t="str">
        <f>IF('2. AIDE AU REMPLISSAGE'!P37&lt;&gt;0,'2. AIDE AU REMPLISSAGE'!P37,"")</f>
        <v/>
      </c>
      <c r="P8" s="231">
        <f>IF(OR(('2. AIDE AU REMPLISSAGE'!Q37='2. AIDE AU REMPLISSAGE'!$Y$21),('2. AIDE AU REMPLISSAGE'!Q37='2. AIDE AU REMPLISSAGE'!$Y$24),('2. AIDE AU REMPLISSAGE'!Q37='2. AIDE AU REMPLISSAGE'!$Y$37)),'2. AIDE AU REMPLISSAGE'!Q40,'2. AIDE AU REMPLISSAGE'!Q37)</f>
        <v>0</v>
      </c>
      <c r="Q8" s="232" t="str">
        <f>IF('2. AIDE AU REMPLISSAGE'!R37&lt;&gt;0,'2. AIDE AU REMPLISSAGE'!R37,"")</f>
        <v/>
      </c>
      <c r="R8" s="233" t="str">
        <f>'2. AIDE AU REMPLISSAGE'!S37</f>
        <v/>
      </c>
      <c r="S8" s="230"/>
      <c r="T8" s="229"/>
      <c r="U8" s="230"/>
      <c r="V8" s="229"/>
      <c r="W8" s="230"/>
      <c r="X8" s="229"/>
      <c r="Y8" s="230"/>
      <c r="Z8" s="229"/>
      <c r="AA8" s="231"/>
      <c r="AB8" s="232"/>
      <c r="AC8" s="230"/>
      <c r="AD8" s="229"/>
      <c r="AE8" s="230"/>
      <c r="AF8" s="229"/>
      <c r="AG8" s="230"/>
      <c r="AH8" s="229"/>
      <c r="AI8" s="230"/>
      <c r="AJ8" s="229"/>
      <c r="AK8" s="231"/>
      <c r="AL8" s="232"/>
      <c r="AM8" s="230"/>
      <c r="AN8" s="229"/>
      <c r="AO8" s="230"/>
      <c r="AP8" s="229"/>
      <c r="AQ8" s="230"/>
      <c r="AR8" s="229"/>
      <c r="AS8" s="230"/>
      <c r="AT8" s="229"/>
      <c r="AU8" s="234" t="str">
        <f>IF('2. AIDE AU REMPLISSAGE'!T37&lt;&gt;0,'2. AIDE AU REMPLISSAGE'!T37,"")</f>
        <v/>
      </c>
      <c r="AV8" s="235" t="str">
        <f>IF('2. AIDE AU REMPLISSAGE'!U40&lt;&gt;"",'2. AIDE AU REMPLISSAGE'!U40,"")</f>
        <v/>
      </c>
      <c r="AW8" s="236" t="str">
        <f>IF('2. AIDE AU REMPLISSAGE'!V40&lt;&gt;"",'2. AIDE AU REMPLISSAGE'!V40,"")</f>
        <v/>
      </c>
      <c r="AX8" s="237" t="str">
        <f t="shared" si="5"/>
        <v/>
      </c>
      <c r="AY8" s="237" t="str">
        <f t="shared" si="0"/>
        <v/>
      </c>
      <c r="AZ8" s="237" t="str">
        <f t="shared" si="1"/>
        <v/>
      </c>
      <c r="BA8" s="237" t="str">
        <f t="shared" si="6"/>
        <v/>
      </c>
      <c r="BB8" s="237" t="str">
        <f t="shared" si="7"/>
        <v/>
      </c>
      <c r="BC8" s="237" t="str">
        <f t="shared" si="8"/>
        <v/>
      </c>
      <c r="BD8" s="237" t="str">
        <f t="shared" si="9"/>
        <v/>
      </c>
      <c r="BE8" s="237" t="str">
        <f t="shared" si="10"/>
        <v/>
      </c>
      <c r="BF8" s="237" t="str">
        <f t="shared" si="11"/>
        <v/>
      </c>
      <c r="BG8" s="237" t="str">
        <f t="shared" si="12"/>
        <v/>
      </c>
      <c r="BH8" s="237" t="str">
        <f t="shared" si="13"/>
        <v/>
      </c>
      <c r="BI8" s="237" t="str">
        <f t="shared" si="14"/>
        <v/>
      </c>
      <c r="BJ8" s="237" t="str">
        <f t="shared" si="15"/>
        <v/>
      </c>
      <c r="BK8" s="254" t="str">
        <f t="shared" si="16"/>
        <v/>
      </c>
      <c r="BL8" s="255" t="str">
        <f t="shared" si="17"/>
        <v/>
      </c>
      <c r="BM8" s="255" t="str">
        <f t="shared" si="18"/>
        <v/>
      </c>
      <c r="BN8" s="237" t="str">
        <f t="shared" si="19"/>
        <v/>
      </c>
      <c r="BO8" s="237" t="str">
        <f t="shared" si="20"/>
        <v/>
      </c>
      <c r="BP8" s="237" t="str">
        <f t="shared" si="2"/>
        <v/>
      </c>
      <c r="BQ8" s="255" t="str">
        <f t="shared" si="3"/>
        <v/>
      </c>
      <c r="BR8" s="237" t="str">
        <f t="shared" si="4"/>
        <v/>
      </c>
      <c r="BS8" s="237" t="str">
        <f t="shared" si="21"/>
        <v/>
      </c>
      <c r="BT8" s="239" t="str">
        <f t="shared" si="22"/>
        <v/>
      </c>
      <c r="BU8" s="238" t="str">
        <f>IF('2. AIDE AU REMPLISSAGE'!D41="  Introduisez vos remarques ici","",'2. AIDE AU REMPLISSAGE'!D41)</f>
        <v/>
      </c>
      <c r="BW8" s="115"/>
      <c r="BX8" s="115" t="s">
        <v>159</v>
      </c>
    </row>
    <row r="9" spans="1:78" s="114" customFormat="1" ht="55.5" customHeight="1" thickBot="1">
      <c r="A9" s="240" t="str">
        <f>CONCATENATE("I",'2. AIDE AU REMPLISSAGE'!B45)</f>
        <v>I</v>
      </c>
      <c r="B9" s="241">
        <f>IF('2. AIDE AU REMPLISSAGE'!C45='2. AIDE AU REMPLISSAGE'!$X$27,CONCATENATE("11. ",'2. AIDE AU REMPLISSAGE'!C48),'2. AIDE AU REMPLISSAGE'!C45)</f>
        <v>0</v>
      </c>
      <c r="C9" s="273">
        <f>'3. TABLEAU A IMPRIMER'!C9</f>
        <v>1</v>
      </c>
      <c r="D9" s="274">
        <f>IF('3. TABLEAU A IMPRIMER'!E9="MW",'3. TABLEAU A IMPRIMER'!D9*1000,'3. TABLEAU A IMPRIMER'!D9)</f>
        <v>0</v>
      </c>
      <c r="E9" s="227">
        <f>IF('2. AIDE AU REMPLISSAGE'!F45='2. AIDE AU REMPLISSAGE'!$AB$23,'2. AIDE AU REMPLISSAGE'!F48,'2. AIDE AU REMPLISSAGE'!F45)</f>
        <v>0</v>
      </c>
      <c r="F9" s="228">
        <f>IF(OR(('2. AIDE AU REMPLISSAGE'!G45='2. AIDE AU REMPLISSAGE'!$Y$21),('2. AIDE AU REMPLISSAGE'!G45='2. AIDE AU REMPLISSAGE'!$Y$24),('2. AIDE AU REMPLISSAGE'!G45='2. AIDE AU REMPLISSAGE'!$Y$37)),'2. AIDE AU REMPLISSAGE'!G48,'2. AIDE AU REMPLISSAGE'!G45)</f>
        <v>0</v>
      </c>
      <c r="G9" s="229" t="str">
        <f>IF('2. AIDE AU REMPLISSAGE'!H45&lt;&gt;0,'2. AIDE AU REMPLISSAGE'!H45,"")</f>
        <v/>
      </c>
      <c r="H9" s="230">
        <f>IF(OR(('2. AIDE AU REMPLISSAGE'!I45='2. AIDE AU REMPLISSAGE'!$Y$21),('2. AIDE AU REMPLISSAGE'!I45='2. AIDE AU REMPLISSAGE'!$Y$24),('2. AIDE AU REMPLISSAGE'!I45='2. AIDE AU REMPLISSAGE'!$Y$37)),'2. AIDE AU REMPLISSAGE'!I48,'2. AIDE AU REMPLISSAGE'!I45)</f>
        <v>0</v>
      </c>
      <c r="I9" s="229" t="str">
        <f>IF('2. AIDE AU REMPLISSAGE'!J45&lt;&gt;0,'2. AIDE AU REMPLISSAGE'!J45,"")</f>
        <v/>
      </c>
      <c r="J9" s="230">
        <f>IF(OR(('2. AIDE AU REMPLISSAGE'!K45='2. AIDE AU REMPLISSAGE'!$Y$21),('2. AIDE AU REMPLISSAGE'!K45='2. AIDE AU REMPLISSAGE'!$Y$24),('2. AIDE AU REMPLISSAGE'!K45='2. AIDE AU REMPLISSAGE'!$Y$37)),'2. AIDE AU REMPLISSAGE'!K48,'2. AIDE AU REMPLISSAGE'!K45)</f>
        <v>0</v>
      </c>
      <c r="K9" s="229" t="str">
        <f>IF('2. AIDE AU REMPLISSAGE'!L45&lt;&gt;0,'2. AIDE AU REMPLISSAGE'!L45,"")</f>
        <v/>
      </c>
      <c r="L9" s="230">
        <f>IF(OR(('2. AIDE AU REMPLISSAGE'!M45='2. AIDE AU REMPLISSAGE'!$Y$21),('2. AIDE AU REMPLISSAGE'!M45='2. AIDE AU REMPLISSAGE'!$Y$24),('2. AIDE AU REMPLISSAGE'!M45='2. AIDE AU REMPLISSAGE'!$Y$37)),'2. AIDE AU REMPLISSAGE'!M48,'2. AIDE AU REMPLISSAGE'!M45)</f>
        <v>0</v>
      </c>
      <c r="M9" s="229" t="str">
        <f>IF('2. AIDE AU REMPLISSAGE'!N45&lt;&gt;0,'2. AIDE AU REMPLISSAGE'!N45,"")</f>
        <v/>
      </c>
      <c r="N9" s="230">
        <f>IF(OR(('2. AIDE AU REMPLISSAGE'!O45='2. AIDE AU REMPLISSAGE'!$Y$21),('2. AIDE AU REMPLISSAGE'!O45='2. AIDE AU REMPLISSAGE'!$Y$24),('2. AIDE AU REMPLISSAGE'!O45='2. AIDE AU REMPLISSAGE'!$Y$37)),'2. AIDE AU REMPLISSAGE'!O48,'2. AIDE AU REMPLISSAGE'!O45)</f>
        <v>0</v>
      </c>
      <c r="O9" s="229" t="str">
        <f>IF('2. AIDE AU REMPLISSAGE'!P45&lt;&gt;0,'2. AIDE AU REMPLISSAGE'!P45,"")</f>
        <v/>
      </c>
      <c r="P9" s="231">
        <f>IF(OR(('2. AIDE AU REMPLISSAGE'!Q45='2. AIDE AU REMPLISSAGE'!$Y$21),('2. AIDE AU REMPLISSAGE'!Q45='2. AIDE AU REMPLISSAGE'!$Y$24),('2. AIDE AU REMPLISSAGE'!Q45='2. AIDE AU REMPLISSAGE'!$Y$37)),'2. AIDE AU REMPLISSAGE'!Q48,'2. AIDE AU REMPLISSAGE'!Q45)</f>
        <v>0</v>
      </c>
      <c r="Q9" s="232" t="str">
        <f>IF('2. AIDE AU REMPLISSAGE'!R45&lt;&gt;0,'2. AIDE AU REMPLISSAGE'!R45,"")</f>
        <v/>
      </c>
      <c r="R9" s="233" t="str">
        <f>'2. AIDE AU REMPLISSAGE'!S45</f>
        <v/>
      </c>
      <c r="S9" s="230"/>
      <c r="T9" s="229"/>
      <c r="U9" s="230"/>
      <c r="V9" s="229"/>
      <c r="W9" s="230"/>
      <c r="X9" s="229"/>
      <c r="Y9" s="230"/>
      <c r="Z9" s="229"/>
      <c r="AA9" s="231"/>
      <c r="AB9" s="232"/>
      <c r="AC9" s="230"/>
      <c r="AD9" s="229"/>
      <c r="AE9" s="230"/>
      <c r="AF9" s="229"/>
      <c r="AG9" s="230"/>
      <c r="AH9" s="229"/>
      <c r="AI9" s="230"/>
      <c r="AJ9" s="229"/>
      <c r="AK9" s="231"/>
      <c r="AL9" s="232"/>
      <c r="AM9" s="230"/>
      <c r="AN9" s="229"/>
      <c r="AO9" s="230"/>
      <c r="AP9" s="229"/>
      <c r="AQ9" s="230"/>
      <c r="AR9" s="229"/>
      <c r="AS9" s="230"/>
      <c r="AT9" s="229"/>
      <c r="AU9" s="234" t="str">
        <f>IF('2. AIDE AU REMPLISSAGE'!T45&lt;&gt;0,'2. AIDE AU REMPLISSAGE'!T45,"")</f>
        <v/>
      </c>
      <c r="AV9" s="235" t="str">
        <f>IF('2. AIDE AU REMPLISSAGE'!U48&lt;&gt;"",'2. AIDE AU REMPLISSAGE'!U48,"")</f>
        <v/>
      </c>
      <c r="AW9" s="236" t="str">
        <f>IF('2. AIDE AU REMPLISSAGE'!V48&lt;&gt;"",'2. AIDE AU REMPLISSAGE'!V48,"")</f>
        <v/>
      </c>
      <c r="AX9" s="237" t="str">
        <f t="shared" si="5"/>
        <v/>
      </c>
      <c r="AY9" s="237" t="str">
        <f t="shared" si="0"/>
        <v/>
      </c>
      <c r="AZ9" s="237" t="str">
        <f t="shared" si="1"/>
        <v/>
      </c>
      <c r="BA9" s="237" t="str">
        <f t="shared" si="6"/>
        <v/>
      </c>
      <c r="BB9" s="237" t="str">
        <f t="shared" si="7"/>
        <v/>
      </c>
      <c r="BC9" s="237" t="str">
        <f t="shared" si="8"/>
        <v/>
      </c>
      <c r="BD9" s="237" t="str">
        <f t="shared" si="9"/>
        <v/>
      </c>
      <c r="BE9" s="237" t="str">
        <f t="shared" si="10"/>
        <v/>
      </c>
      <c r="BF9" s="237" t="str">
        <f t="shared" si="11"/>
        <v/>
      </c>
      <c r="BG9" s="237" t="str">
        <f t="shared" si="12"/>
        <v/>
      </c>
      <c r="BH9" s="237" t="str">
        <f t="shared" si="13"/>
        <v/>
      </c>
      <c r="BI9" s="237" t="str">
        <f t="shared" si="14"/>
        <v/>
      </c>
      <c r="BJ9" s="237" t="str">
        <f t="shared" si="15"/>
        <v/>
      </c>
      <c r="BK9" s="254" t="str">
        <f t="shared" si="16"/>
        <v/>
      </c>
      <c r="BL9" s="255" t="str">
        <f t="shared" si="17"/>
        <v/>
      </c>
      <c r="BM9" s="255" t="str">
        <f t="shared" si="18"/>
        <v/>
      </c>
      <c r="BN9" s="237" t="str">
        <f t="shared" si="19"/>
        <v/>
      </c>
      <c r="BO9" s="237" t="str">
        <f t="shared" si="20"/>
        <v/>
      </c>
      <c r="BP9" s="237" t="str">
        <f t="shared" si="2"/>
        <v/>
      </c>
      <c r="BQ9" s="255" t="str">
        <f t="shared" si="3"/>
        <v/>
      </c>
      <c r="BR9" s="237" t="str">
        <f t="shared" si="4"/>
        <v/>
      </c>
      <c r="BS9" s="237" t="str">
        <f t="shared" si="21"/>
        <v/>
      </c>
      <c r="BT9" s="239" t="str">
        <f t="shared" si="22"/>
        <v/>
      </c>
      <c r="BU9" s="238" t="str">
        <f>IF('2. AIDE AU REMPLISSAGE'!D49="  Introduisez vos remarques ici","",'2. AIDE AU REMPLISSAGE'!D49)</f>
        <v/>
      </c>
      <c r="BW9" s="115"/>
      <c r="BX9" s="115" t="s">
        <v>159</v>
      </c>
    </row>
    <row r="10" spans="1:78" s="114" customFormat="1" ht="55.5" customHeight="1" thickBot="1">
      <c r="A10" s="240" t="str">
        <f>CONCATENATE("I",'2. AIDE AU REMPLISSAGE'!B53)</f>
        <v>I</v>
      </c>
      <c r="B10" s="241">
        <f>IF('2. AIDE AU REMPLISSAGE'!C53='2. AIDE AU REMPLISSAGE'!$X$27,CONCATENATE("11. ",'2. AIDE AU REMPLISSAGE'!C56),'2. AIDE AU REMPLISSAGE'!C53)</f>
        <v>0</v>
      </c>
      <c r="C10" s="273">
        <f>'3. TABLEAU A IMPRIMER'!C10</f>
        <v>1</v>
      </c>
      <c r="D10" s="274">
        <f>IF('3. TABLEAU A IMPRIMER'!E10="MW",'3. TABLEAU A IMPRIMER'!D10*1000,'3. TABLEAU A IMPRIMER'!D10)</f>
        <v>0</v>
      </c>
      <c r="E10" s="227">
        <f>IF('2. AIDE AU REMPLISSAGE'!F53='2. AIDE AU REMPLISSAGE'!$AB$23,'2. AIDE AU REMPLISSAGE'!F56,'2. AIDE AU REMPLISSAGE'!F53)</f>
        <v>0</v>
      </c>
      <c r="F10" s="228">
        <f>IF(OR(('2. AIDE AU REMPLISSAGE'!G53='2. AIDE AU REMPLISSAGE'!$Y$21),('2. AIDE AU REMPLISSAGE'!G53='2. AIDE AU REMPLISSAGE'!$Y$24),('2. AIDE AU REMPLISSAGE'!G53='2. AIDE AU REMPLISSAGE'!$Y$37)),'2. AIDE AU REMPLISSAGE'!G56,'2. AIDE AU REMPLISSAGE'!G53)</f>
        <v>0</v>
      </c>
      <c r="G10" s="229" t="str">
        <f>IF('2. AIDE AU REMPLISSAGE'!H53&lt;&gt;0,'2. AIDE AU REMPLISSAGE'!H53,"")</f>
        <v/>
      </c>
      <c r="H10" s="230">
        <f>IF(OR(('2. AIDE AU REMPLISSAGE'!I53='2. AIDE AU REMPLISSAGE'!$Y$21),('2. AIDE AU REMPLISSAGE'!I53='2. AIDE AU REMPLISSAGE'!$Y$24),('2. AIDE AU REMPLISSAGE'!I53='2. AIDE AU REMPLISSAGE'!$Y$37)),'2. AIDE AU REMPLISSAGE'!I56,'2. AIDE AU REMPLISSAGE'!I53)</f>
        <v>0</v>
      </c>
      <c r="I10" s="229" t="str">
        <f>IF('2. AIDE AU REMPLISSAGE'!J53&lt;&gt;0,'2. AIDE AU REMPLISSAGE'!J53,"")</f>
        <v/>
      </c>
      <c r="J10" s="230">
        <f>IF(OR(('2. AIDE AU REMPLISSAGE'!K53='2. AIDE AU REMPLISSAGE'!$Y$21),('2. AIDE AU REMPLISSAGE'!K53='2. AIDE AU REMPLISSAGE'!$Y$24),('2. AIDE AU REMPLISSAGE'!K53='2. AIDE AU REMPLISSAGE'!$Y$37)),'2. AIDE AU REMPLISSAGE'!K56,'2. AIDE AU REMPLISSAGE'!K53)</f>
        <v>0</v>
      </c>
      <c r="K10" s="229" t="str">
        <f>IF('2. AIDE AU REMPLISSAGE'!L53&lt;&gt;0,'2. AIDE AU REMPLISSAGE'!L53,"")</f>
        <v/>
      </c>
      <c r="L10" s="230">
        <f>IF(OR(('2. AIDE AU REMPLISSAGE'!M53='2. AIDE AU REMPLISSAGE'!$Y$21),('2. AIDE AU REMPLISSAGE'!M53='2. AIDE AU REMPLISSAGE'!$Y$24),('2. AIDE AU REMPLISSAGE'!M53='2. AIDE AU REMPLISSAGE'!$Y$37)),'2. AIDE AU REMPLISSAGE'!M56,'2. AIDE AU REMPLISSAGE'!M53)</f>
        <v>0</v>
      </c>
      <c r="M10" s="229" t="str">
        <f>IF('2. AIDE AU REMPLISSAGE'!N53&lt;&gt;0,'2. AIDE AU REMPLISSAGE'!N53,"")</f>
        <v/>
      </c>
      <c r="N10" s="230">
        <f>IF(OR(('2. AIDE AU REMPLISSAGE'!O53='2. AIDE AU REMPLISSAGE'!$Y$21),('2. AIDE AU REMPLISSAGE'!O53='2. AIDE AU REMPLISSAGE'!$Y$24),('2. AIDE AU REMPLISSAGE'!O53='2. AIDE AU REMPLISSAGE'!$Y$37)),'2. AIDE AU REMPLISSAGE'!O56,'2. AIDE AU REMPLISSAGE'!O53)</f>
        <v>0</v>
      </c>
      <c r="O10" s="229" t="str">
        <f>IF('2. AIDE AU REMPLISSAGE'!P53&lt;&gt;0,'2. AIDE AU REMPLISSAGE'!P53,"")</f>
        <v/>
      </c>
      <c r="P10" s="231">
        <f>IF(OR(('2. AIDE AU REMPLISSAGE'!Q53='2. AIDE AU REMPLISSAGE'!$Y$21),('2. AIDE AU REMPLISSAGE'!Q53='2. AIDE AU REMPLISSAGE'!$Y$24),('2. AIDE AU REMPLISSAGE'!Q53='2. AIDE AU REMPLISSAGE'!$Y$37)),'2. AIDE AU REMPLISSAGE'!Q56,'2. AIDE AU REMPLISSAGE'!Q53)</f>
        <v>0</v>
      </c>
      <c r="Q10" s="232" t="str">
        <f>IF('2. AIDE AU REMPLISSAGE'!R53&lt;&gt;0,'2. AIDE AU REMPLISSAGE'!R53,"")</f>
        <v/>
      </c>
      <c r="R10" s="233" t="str">
        <f>'2. AIDE AU REMPLISSAGE'!S53</f>
        <v/>
      </c>
      <c r="S10" s="230"/>
      <c r="T10" s="229"/>
      <c r="U10" s="230"/>
      <c r="V10" s="229"/>
      <c r="W10" s="230"/>
      <c r="X10" s="229"/>
      <c r="Y10" s="230"/>
      <c r="Z10" s="229"/>
      <c r="AA10" s="231"/>
      <c r="AB10" s="232"/>
      <c r="AC10" s="230"/>
      <c r="AD10" s="229"/>
      <c r="AE10" s="230"/>
      <c r="AF10" s="229"/>
      <c r="AG10" s="230"/>
      <c r="AH10" s="229"/>
      <c r="AI10" s="230"/>
      <c r="AJ10" s="229"/>
      <c r="AK10" s="231"/>
      <c r="AL10" s="232"/>
      <c r="AM10" s="230"/>
      <c r="AN10" s="229"/>
      <c r="AO10" s="230"/>
      <c r="AP10" s="229"/>
      <c r="AQ10" s="230"/>
      <c r="AR10" s="229"/>
      <c r="AS10" s="230"/>
      <c r="AT10" s="229"/>
      <c r="AU10" s="234" t="str">
        <f>IF('2. AIDE AU REMPLISSAGE'!T53&lt;&gt;0,'2. AIDE AU REMPLISSAGE'!T53,"")</f>
        <v/>
      </c>
      <c r="AV10" s="235" t="str">
        <f>IF('2. AIDE AU REMPLISSAGE'!U56&lt;&gt;"",'2. AIDE AU REMPLISSAGE'!U56,"")</f>
        <v/>
      </c>
      <c r="AW10" s="236" t="str">
        <f>IF('2. AIDE AU REMPLISSAGE'!V56&lt;&gt;"",'2. AIDE AU REMPLISSAGE'!V56,"")</f>
        <v/>
      </c>
      <c r="AX10" s="237" t="str">
        <f t="shared" si="5"/>
        <v/>
      </c>
      <c r="AY10" s="237" t="str">
        <f t="shared" si="0"/>
        <v/>
      </c>
      <c r="AZ10" s="237" t="str">
        <f t="shared" si="1"/>
        <v/>
      </c>
      <c r="BA10" s="237" t="str">
        <f t="shared" si="6"/>
        <v/>
      </c>
      <c r="BB10" s="237" t="str">
        <f t="shared" si="7"/>
        <v/>
      </c>
      <c r="BC10" s="237" t="str">
        <f t="shared" si="8"/>
        <v/>
      </c>
      <c r="BD10" s="237" t="str">
        <f t="shared" si="9"/>
        <v/>
      </c>
      <c r="BE10" s="237" t="str">
        <f t="shared" si="10"/>
        <v/>
      </c>
      <c r="BF10" s="237" t="str">
        <f t="shared" si="11"/>
        <v/>
      </c>
      <c r="BG10" s="237" t="str">
        <f t="shared" si="12"/>
        <v/>
      </c>
      <c r="BH10" s="237" t="str">
        <f t="shared" si="13"/>
        <v/>
      </c>
      <c r="BI10" s="237" t="str">
        <f t="shared" si="14"/>
        <v/>
      </c>
      <c r="BJ10" s="237" t="str">
        <f t="shared" si="15"/>
        <v/>
      </c>
      <c r="BK10" s="254" t="str">
        <f t="shared" si="16"/>
        <v/>
      </c>
      <c r="BL10" s="255" t="str">
        <f t="shared" si="17"/>
        <v/>
      </c>
      <c r="BM10" s="255" t="str">
        <f t="shared" si="18"/>
        <v/>
      </c>
      <c r="BN10" s="237" t="str">
        <f t="shared" si="19"/>
        <v/>
      </c>
      <c r="BO10" s="237" t="str">
        <f t="shared" si="20"/>
        <v/>
      </c>
      <c r="BP10" s="237" t="str">
        <f t="shared" si="2"/>
        <v/>
      </c>
      <c r="BQ10" s="255" t="str">
        <f t="shared" si="3"/>
        <v/>
      </c>
      <c r="BR10" s="237" t="str">
        <f t="shared" si="4"/>
        <v/>
      </c>
      <c r="BS10" s="237" t="str">
        <f t="shared" si="21"/>
        <v/>
      </c>
      <c r="BT10" s="239" t="str">
        <f t="shared" si="22"/>
        <v/>
      </c>
      <c r="BU10" s="238" t="str">
        <f>IF('2. AIDE AU REMPLISSAGE'!D57="  Introduisez vos remarques ici","",'2. AIDE AU REMPLISSAGE'!D57)</f>
        <v/>
      </c>
      <c r="BW10" s="115"/>
      <c r="BX10" s="115" t="s">
        <v>159</v>
      </c>
    </row>
    <row r="11" spans="1:78" s="114" customFormat="1" ht="55.5" customHeight="1" thickBot="1">
      <c r="A11" s="240" t="str">
        <f>CONCATENATE("I",'2. AIDE AU REMPLISSAGE'!B61)</f>
        <v>I</v>
      </c>
      <c r="B11" s="241">
        <f>IF('2. AIDE AU REMPLISSAGE'!C61='2. AIDE AU REMPLISSAGE'!$X$27,CONCATENATE("11. ",'2. AIDE AU REMPLISSAGE'!C64),'2. AIDE AU REMPLISSAGE'!C61)</f>
        <v>0</v>
      </c>
      <c r="C11" s="273">
        <f>'3. TABLEAU A IMPRIMER'!C11</f>
        <v>1</v>
      </c>
      <c r="D11" s="274">
        <f>IF('3. TABLEAU A IMPRIMER'!E11="MW",'3. TABLEAU A IMPRIMER'!D11*1000,'3. TABLEAU A IMPRIMER'!D11)</f>
        <v>0</v>
      </c>
      <c r="E11" s="227">
        <f>IF('2. AIDE AU REMPLISSAGE'!F61='2. AIDE AU REMPLISSAGE'!$AB$23,'2. AIDE AU REMPLISSAGE'!F64,'2. AIDE AU REMPLISSAGE'!F61)</f>
        <v>0</v>
      </c>
      <c r="F11" s="228">
        <f>IF(OR(('2. AIDE AU REMPLISSAGE'!G61='2. AIDE AU REMPLISSAGE'!$Y$21),('2. AIDE AU REMPLISSAGE'!G61='2. AIDE AU REMPLISSAGE'!$Y$24),('2. AIDE AU REMPLISSAGE'!G61='2. AIDE AU REMPLISSAGE'!$Y$37)),'2. AIDE AU REMPLISSAGE'!G64,'2. AIDE AU REMPLISSAGE'!G61)</f>
        <v>0</v>
      </c>
      <c r="G11" s="229" t="str">
        <f>IF('2. AIDE AU REMPLISSAGE'!H61&lt;&gt;0,'2. AIDE AU REMPLISSAGE'!H61,"")</f>
        <v/>
      </c>
      <c r="H11" s="230">
        <f>IF(OR(('2. AIDE AU REMPLISSAGE'!I61='2. AIDE AU REMPLISSAGE'!$Y$21),('2. AIDE AU REMPLISSAGE'!I61='2. AIDE AU REMPLISSAGE'!$Y$24),('2. AIDE AU REMPLISSAGE'!I61='2. AIDE AU REMPLISSAGE'!$Y$37)),'2. AIDE AU REMPLISSAGE'!I64,'2. AIDE AU REMPLISSAGE'!I61)</f>
        <v>0</v>
      </c>
      <c r="I11" s="229" t="str">
        <f>IF('2. AIDE AU REMPLISSAGE'!J61&lt;&gt;0,'2. AIDE AU REMPLISSAGE'!J61,"")</f>
        <v/>
      </c>
      <c r="J11" s="230">
        <f>IF(OR(('2. AIDE AU REMPLISSAGE'!K61='2. AIDE AU REMPLISSAGE'!$Y$21),('2. AIDE AU REMPLISSAGE'!K61='2. AIDE AU REMPLISSAGE'!$Y$24),('2. AIDE AU REMPLISSAGE'!K61='2. AIDE AU REMPLISSAGE'!$Y$37)),'2. AIDE AU REMPLISSAGE'!K64,'2. AIDE AU REMPLISSAGE'!K61)</f>
        <v>0</v>
      </c>
      <c r="K11" s="229" t="str">
        <f>IF('2. AIDE AU REMPLISSAGE'!L61&lt;&gt;0,'2. AIDE AU REMPLISSAGE'!L61,"")</f>
        <v/>
      </c>
      <c r="L11" s="230">
        <f>IF(OR(('2. AIDE AU REMPLISSAGE'!M61='2. AIDE AU REMPLISSAGE'!$Y$21),('2. AIDE AU REMPLISSAGE'!M61='2. AIDE AU REMPLISSAGE'!$Y$24),('2. AIDE AU REMPLISSAGE'!M61='2. AIDE AU REMPLISSAGE'!$Y$37)),'2. AIDE AU REMPLISSAGE'!M64,'2. AIDE AU REMPLISSAGE'!M61)</f>
        <v>0</v>
      </c>
      <c r="M11" s="229" t="str">
        <f>IF('2. AIDE AU REMPLISSAGE'!N61&lt;&gt;0,'2. AIDE AU REMPLISSAGE'!N61,"")</f>
        <v/>
      </c>
      <c r="N11" s="230">
        <f>IF(OR(('2. AIDE AU REMPLISSAGE'!O61='2. AIDE AU REMPLISSAGE'!$Y$21),('2. AIDE AU REMPLISSAGE'!O61='2. AIDE AU REMPLISSAGE'!$Y$24),('2. AIDE AU REMPLISSAGE'!O61='2. AIDE AU REMPLISSAGE'!$Y$37)),'2. AIDE AU REMPLISSAGE'!O64,'2. AIDE AU REMPLISSAGE'!O61)</f>
        <v>0</v>
      </c>
      <c r="O11" s="229" t="str">
        <f>IF('2. AIDE AU REMPLISSAGE'!P61&lt;&gt;0,'2. AIDE AU REMPLISSAGE'!P61,"")</f>
        <v/>
      </c>
      <c r="P11" s="231">
        <f>IF(OR(('2. AIDE AU REMPLISSAGE'!Q61='2. AIDE AU REMPLISSAGE'!$Y$21),('2. AIDE AU REMPLISSAGE'!Q61='2. AIDE AU REMPLISSAGE'!$Y$24),('2. AIDE AU REMPLISSAGE'!Q61='2. AIDE AU REMPLISSAGE'!$Y$37)),'2. AIDE AU REMPLISSAGE'!Q64,'2. AIDE AU REMPLISSAGE'!Q61)</f>
        <v>0</v>
      </c>
      <c r="Q11" s="232" t="str">
        <f>IF('2. AIDE AU REMPLISSAGE'!R61&lt;&gt;0,'2. AIDE AU REMPLISSAGE'!R61,"")</f>
        <v/>
      </c>
      <c r="R11" s="233" t="str">
        <f>'2. AIDE AU REMPLISSAGE'!S61</f>
        <v/>
      </c>
      <c r="S11" s="230"/>
      <c r="T11" s="229"/>
      <c r="U11" s="230"/>
      <c r="V11" s="229"/>
      <c r="W11" s="230"/>
      <c r="X11" s="229"/>
      <c r="Y11" s="230"/>
      <c r="Z11" s="229"/>
      <c r="AA11" s="231"/>
      <c r="AB11" s="232"/>
      <c r="AC11" s="230"/>
      <c r="AD11" s="229"/>
      <c r="AE11" s="230"/>
      <c r="AF11" s="229"/>
      <c r="AG11" s="230"/>
      <c r="AH11" s="229"/>
      <c r="AI11" s="230"/>
      <c r="AJ11" s="229"/>
      <c r="AK11" s="231"/>
      <c r="AL11" s="232"/>
      <c r="AM11" s="230"/>
      <c r="AN11" s="229"/>
      <c r="AO11" s="230"/>
      <c r="AP11" s="229"/>
      <c r="AQ11" s="230"/>
      <c r="AR11" s="229"/>
      <c r="AS11" s="230"/>
      <c r="AT11" s="229"/>
      <c r="AU11" s="234" t="str">
        <f>IF('2. AIDE AU REMPLISSAGE'!T61&lt;&gt;0,'2. AIDE AU REMPLISSAGE'!T61,"")</f>
        <v/>
      </c>
      <c r="AV11" s="235" t="str">
        <f>IF('2. AIDE AU REMPLISSAGE'!U64&lt;&gt;"",'2. AIDE AU REMPLISSAGE'!U64,"")</f>
        <v/>
      </c>
      <c r="AW11" s="236" t="str">
        <f>IF('2. AIDE AU REMPLISSAGE'!V64&lt;&gt;"",'2. AIDE AU REMPLISSAGE'!V64,"")</f>
        <v/>
      </c>
      <c r="AX11" s="237" t="str">
        <f t="shared" si="5"/>
        <v/>
      </c>
      <c r="AY11" s="237" t="str">
        <f t="shared" si="0"/>
        <v/>
      </c>
      <c r="AZ11" s="237" t="str">
        <f t="shared" si="1"/>
        <v/>
      </c>
      <c r="BA11" s="237" t="str">
        <f t="shared" si="6"/>
        <v/>
      </c>
      <c r="BB11" s="237" t="str">
        <f t="shared" si="7"/>
        <v/>
      </c>
      <c r="BC11" s="237" t="str">
        <f t="shared" si="8"/>
        <v/>
      </c>
      <c r="BD11" s="237" t="str">
        <f t="shared" si="9"/>
        <v/>
      </c>
      <c r="BE11" s="237" t="str">
        <f t="shared" si="10"/>
        <v/>
      </c>
      <c r="BF11" s="237" t="str">
        <f t="shared" si="11"/>
        <v/>
      </c>
      <c r="BG11" s="237" t="str">
        <f t="shared" si="12"/>
        <v/>
      </c>
      <c r="BH11" s="237" t="str">
        <f t="shared" si="13"/>
        <v/>
      </c>
      <c r="BI11" s="237" t="str">
        <f t="shared" si="14"/>
        <v/>
      </c>
      <c r="BJ11" s="237" t="str">
        <f t="shared" si="15"/>
        <v/>
      </c>
      <c r="BK11" s="254" t="str">
        <f t="shared" si="16"/>
        <v/>
      </c>
      <c r="BL11" s="255" t="str">
        <f t="shared" si="17"/>
        <v/>
      </c>
      <c r="BM11" s="255" t="str">
        <f t="shared" si="18"/>
        <v/>
      </c>
      <c r="BN11" s="237" t="str">
        <f t="shared" si="19"/>
        <v/>
      </c>
      <c r="BO11" s="237" t="str">
        <f t="shared" si="20"/>
        <v/>
      </c>
      <c r="BP11" s="237" t="str">
        <f t="shared" si="2"/>
        <v/>
      </c>
      <c r="BQ11" s="255" t="str">
        <f t="shared" si="3"/>
        <v/>
      </c>
      <c r="BR11" s="237" t="str">
        <f t="shared" si="4"/>
        <v/>
      </c>
      <c r="BS11" s="237" t="str">
        <f t="shared" si="21"/>
        <v/>
      </c>
      <c r="BT11" s="239" t="str">
        <f t="shared" si="22"/>
        <v/>
      </c>
      <c r="BU11" s="238" t="str">
        <f>IF('2. AIDE AU REMPLISSAGE'!D65="  Introduisez vos remarques ici","",'2. AIDE AU REMPLISSAGE'!D65)</f>
        <v/>
      </c>
      <c r="BW11" s="115"/>
      <c r="BX11" s="115" t="s">
        <v>159</v>
      </c>
    </row>
    <row r="12" spans="1:78" s="114" customFormat="1" ht="55.5" customHeight="1" thickBot="1">
      <c r="A12" s="240" t="str">
        <f>CONCATENATE("I",'2. AIDE AU REMPLISSAGE'!B69)</f>
        <v>I</v>
      </c>
      <c r="B12" s="241">
        <f>IF('2. AIDE AU REMPLISSAGE'!C69='2. AIDE AU REMPLISSAGE'!$X$27,CONCATENATE("11. ",'2. AIDE AU REMPLISSAGE'!C72),'2. AIDE AU REMPLISSAGE'!C69)</f>
        <v>0</v>
      </c>
      <c r="C12" s="273">
        <f>'3. TABLEAU A IMPRIMER'!C12</f>
        <v>1</v>
      </c>
      <c r="D12" s="274">
        <f>IF('3. TABLEAU A IMPRIMER'!E12="MW",'3. TABLEAU A IMPRIMER'!D12*1000,'3. TABLEAU A IMPRIMER'!D12)</f>
        <v>0</v>
      </c>
      <c r="E12" s="227">
        <f>IF('2. AIDE AU REMPLISSAGE'!F69='2. AIDE AU REMPLISSAGE'!$AB$23,'2. AIDE AU REMPLISSAGE'!F72,'2. AIDE AU REMPLISSAGE'!F69)</f>
        <v>0</v>
      </c>
      <c r="F12" s="228">
        <f>IF(OR(('2. AIDE AU REMPLISSAGE'!G69='2. AIDE AU REMPLISSAGE'!$Y$21),('2. AIDE AU REMPLISSAGE'!G69='2. AIDE AU REMPLISSAGE'!$Y$24),('2. AIDE AU REMPLISSAGE'!G69='2. AIDE AU REMPLISSAGE'!$Y$37)),'2. AIDE AU REMPLISSAGE'!G72,'2. AIDE AU REMPLISSAGE'!G69)</f>
        <v>0</v>
      </c>
      <c r="G12" s="229" t="str">
        <f>IF('2. AIDE AU REMPLISSAGE'!H69&lt;&gt;0,'2. AIDE AU REMPLISSAGE'!H69,"")</f>
        <v/>
      </c>
      <c r="H12" s="230">
        <f>IF(OR(('2. AIDE AU REMPLISSAGE'!I69='2. AIDE AU REMPLISSAGE'!$Y$21),('2. AIDE AU REMPLISSAGE'!I69='2. AIDE AU REMPLISSAGE'!$Y$24),('2. AIDE AU REMPLISSAGE'!I69='2. AIDE AU REMPLISSAGE'!$Y$37)),'2. AIDE AU REMPLISSAGE'!I72,'2. AIDE AU REMPLISSAGE'!I69)</f>
        <v>0</v>
      </c>
      <c r="I12" s="229" t="str">
        <f>IF('2. AIDE AU REMPLISSAGE'!J69&lt;&gt;0,'2. AIDE AU REMPLISSAGE'!J69,"")</f>
        <v/>
      </c>
      <c r="J12" s="230">
        <f>IF(OR(('2. AIDE AU REMPLISSAGE'!K69='2. AIDE AU REMPLISSAGE'!$Y$21),('2. AIDE AU REMPLISSAGE'!K69='2. AIDE AU REMPLISSAGE'!$Y$24),('2. AIDE AU REMPLISSAGE'!K69='2. AIDE AU REMPLISSAGE'!$Y$37)),'2. AIDE AU REMPLISSAGE'!K72,'2. AIDE AU REMPLISSAGE'!K69)</f>
        <v>0</v>
      </c>
      <c r="K12" s="229" t="str">
        <f>IF('2. AIDE AU REMPLISSAGE'!L69&lt;&gt;0,'2. AIDE AU REMPLISSAGE'!L69,"")</f>
        <v/>
      </c>
      <c r="L12" s="230">
        <f>IF(OR(('2. AIDE AU REMPLISSAGE'!M69='2. AIDE AU REMPLISSAGE'!$Y$21),('2. AIDE AU REMPLISSAGE'!M69='2. AIDE AU REMPLISSAGE'!$Y$24),('2. AIDE AU REMPLISSAGE'!M69='2. AIDE AU REMPLISSAGE'!$Y$37)),'2. AIDE AU REMPLISSAGE'!M72,'2. AIDE AU REMPLISSAGE'!M69)</f>
        <v>0</v>
      </c>
      <c r="M12" s="229" t="str">
        <f>IF('2. AIDE AU REMPLISSAGE'!N69&lt;&gt;0,'2. AIDE AU REMPLISSAGE'!N69,"")</f>
        <v/>
      </c>
      <c r="N12" s="230">
        <f>IF(OR(('2. AIDE AU REMPLISSAGE'!O69='2. AIDE AU REMPLISSAGE'!$Y$21),('2. AIDE AU REMPLISSAGE'!O69='2. AIDE AU REMPLISSAGE'!$Y$24),('2. AIDE AU REMPLISSAGE'!O69='2. AIDE AU REMPLISSAGE'!$Y$37)),'2. AIDE AU REMPLISSAGE'!O72,'2. AIDE AU REMPLISSAGE'!O69)</f>
        <v>0</v>
      </c>
      <c r="O12" s="229" t="str">
        <f>IF('2. AIDE AU REMPLISSAGE'!P69&lt;&gt;0,'2. AIDE AU REMPLISSAGE'!P69,"")</f>
        <v/>
      </c>
      <c r="P12" s="231">
        <f>IF(OR(('2. AIDE AU REMPLISSAGE'!Q69='2. AIDE AU REMPLISSAGE'!$Y$21),('2. AIDE AU REMPLISSAGE'!Q69='2. AIDE AU REMPLISSAGE'!$Y$24),('2. AIDE AU REMPLISSAGE'!Q69='2. AIDE AU REMPLISSAGE'!$Y$37)),'2. AIDE AU REMPLISSAGE'!Q72,'2. AIDE AU REMPLISSAGE'!Q69)</f>
        <v>0</v>
      </c>
      <c r="Q12" s="232" t="str">
        <f>IF('2. AIDE AU REMPLISSAGE'!R69&lt;&gt;0,'2. AIDE AU REMPLISSAGE'!R69,"")</f>
        <v/>
      </c>
      <c r="R12" s="233" t="str">
        <f>'2. AIDE AU REMPLISSAGE'!S69</f>
        <v/>
      </c>
      <c r="S12" s="230"/>
      <c r="T12" s="229"/>
      <c r="U12" s="230"/>
      <c r="V12" s="229"/>
      <c r="W12" s="230"/>
      <c r="X12" s="229"/>
      <c r="Y12" s="230"/>
      <c r="Z12" s="229"/>
      <c r="AA12" s="231"/>
      <c r="AB12" s="232"/>
      <c r="AC12" s="230"/>
      <c r="AD12" s="229"/>
      <c r="AE12" s="230"/>
      <c r="AF12" s="229"/>
      <c r="AG12" s="230"/>
      <c r="AH12" s="229"/>
      <c r="AI12" s="230"/>
      <c r="AJ12" s="229"/>
      <c r="AK12" s="231"/>
      <c r="AL12" s="232"/>
      <c r="AM12" s="230"/>
      <c r="AN12" s="229"/>
      <c r="AO12" s="230"/>
      <c r="AP12" s="229"/>
      <c r="AQ12" s="230"/>
      <c r="AR12" s="229"/>
      <c r="AS12" s="230"/>
      <c r="AT12" s="229"/>
      <c r="AU12" s="234" t="str">
        <f>IF('2. AIDE AU REMPLISSAGE'!T69&lt;&gt;0,'2. AIDE AU REMPLISSAGE'!T69,"")</f>
        <v/>
      </c>
      <c r="AV12" s="235" t="str">
        <f>IF('2. AIDE AU REMPLISSAGE'!U72&lt;&gt;"",'2. AIDE AU REMPLISSAGE'!U72,"")</f>
        <v/>
      </c>
      <c r="AW12" s="236" t="str">
        <f>IF('2. AIDE AU REMPLISSAGE'!V72&lt;&gt;"",'2. AIDE AU REMPLISSAGE'!V72,"")</f>
        <v/>
      </c>
      <c r="AX12" s="237" t="str">
        <f t="shared" si="5"/>
        <v/>
      </c>
      <c r="AY12" s="237" t="str">
        <f t="shared" si="0"/>
        <v/>
      </c>
      <c r="AZ12" s="237" t="str">
        <f t="shared" si="1"/>
        <v/>
      </c>
      <c r="BA12" s="237" t="str">
        <f t="shared" si="6"/>
        <v/>
      </c>
      <c r="BB12" s="237" t="str">
        <f t="shared" si="7"/>
        <v/>
      </c>
      <c r="BC12" s="237" t="str">
        <f t="shared" si="8"/>
        <v/>
      </c>
      <c r="BD12" s="237" t="str">
        <f t="shared" si="9"/>
        <v/>
      </c>
      <c r="BE12" s="237" t="str">
        <f t="shared" si="10"/>
        <v/>
      </c>
      <c r="BF12" s="237" t="str">
        <f t="shared" si="11"/>
        <v/>
      </c>
      <c r="BG12" s="237" t="str">
        <f t="shared" si="12"/>
        <v/>
      </c>
      <c r="BH12" s="237" t="str">
        <f t="shared" si="13"/>
        <v/>
      </c>
      <c r="BI12" s="237" t="str">
        <f t="shared" si="14"/>
        <v/>
      </c>
      <c r="BJ12" s="237" t="str">
        <f t="shared" si="15"/>
        <v/>
      </c>
      <c r="BK12" s="254" t="str">
        <f t="shared" si="16"/>
        <v/>
      </c>
      <c r="BL12" s="255" t="str">
        <f t="shared" si="17"/>
        <v/>
      </c>
      <c r="BM12" s="255" t="str">
        <f t="shared" si="18"/>
        <v/>
      </c>
      <c r="BN12" s="237" t="str">
        <f t="shared" si="19"/>
        <v/>
      </c>
      <c r="BO12" s="237" t="str">
        <f t="shared" si="20"/>
        <v/>
      </c>
      <c r="BP12" s="237" t="str">
        <f t="shared" si="2"/>
        <v/>
      </c>
      <c r="BQ12" s="255" t="str">
        <f t="shared" si="3"/>
        <v/>
      </c>
      <c r="BR12" s="237" t="str">
        <f t="shared" si="4"/>
        <v/>
      </c>
      <c r="BS12" s="237" t="str">
        <f t="shared" si="21"/>
        <v/>
      </c>
      <c r="BT12" s="239" t="str">
        <f t="shared" si="22"/>
        <v/>
      </c>
      <c r="BU12" s="238" t="str">
        <f>IF('2. AIDE AU REMPLISSAGE'!D73="  Introduisez vos remarques ici","",'2. AIDE AU REMPLISSAGE'!D73)</f>
        <v/>
      </c>
      <c r="BW12" s="115"/>
      <c r="BX12" s="115" t="s">
        <v>159</v>
      </c>
    </row>
    <row r="13" spans="1:78" s="114" customFormat="1" ht="55.5" customHeight="1" thickBot="1">
      <c r="A13" s="240" t="str">
        <f>CONCATENATE("I",'2. AIDE AU REMPLISSAGE'!B77)</f>
        <v>I</v>
      </c>
      <c r="B13" s="241">
        <f>IF('2. AIDE AU REMPLISSAGE'!C77='2. AIDE AU REMPLISSAGE'!$X$27,CONCATENATE("11. ",'2. AIDE AU REMPLISSAGE'!C80),'2. AIDE AU REMPLISSAGE'!C77)</f>
        <v>0</v>
      </c>
      <c r="C13" s="273">
        <f>'3. TABLEAU A IMPRIMER'!C13</f>
        <v>1</v>
      </c>
      <c r="D13" s="274">
        <f>IF('3. TABLEAU A IMPRIMER'!E13="MW",'3. TABLEAU A IMPRIMER'!D13*1000,'3. TABLEAU A IMPRIMER'!D13)</f>
        <v>0</v>
      </c>
      <c r="E13" s="227">
        <f>IF('2. AIDE AU REMPLISSAGE'!F77='2. AIDE AU REMPLISSAGE'!$AB$23,'2. AIDE AU REMPLISSAGE'!F80,'2. AIDE AU REMPLISSAGE'!F77)</f>
        <v>0</v>
      </c>
      <c r="F13" s="228">
        <f>IF(OR(('2. AIDE AU REMPLISSAGE'!G77='2. AIDE AU REMPLISSAGE'!$Y$21),('2. AIDE AU REMPLISSAGE'!G77='2. AIDE AU REMPLISSAGE'!$Y$24),('2. AIDE AU REMPLISSAGE'!G77='2. AIDE AU REMPLISSAGE'!$Y$37)),'2. AIDE AU REMPLISSAGE'!G80,'2. AIDE AU REMPLISSAGE'!G77)</f>
        <v>0</v>
      </c>
      <c r="G13" s="229" t="str">
        <f>IF('2. AIDE AU REMPLISSAGE'!H77&lt;&gt;0,'2. AIDE AU REMPLISSAGE'!H77,"")</f>
        <v/>
      </c>
      <c r="H13" s="230">
        <f>IF(OR(('2. AIDE AU REMPLISSAGE'!I77='2. AIDE AU REMPLISSAGE'!$Y$21),('2. AIDE AU REMPLISSAGE'!I77='2. AIDE AU REMPLISSAGE'!$Y$24),('2. AIDE AU REMPLISSAGE'!I77='2. AIDE AU REMPLISSAGE'!$Y$37)),'2. AIDE AU REMPLISSAGE'!I80,'2. AIDE AU REMPLISSAGE'!I77)</f>
        <v>0</v>
      </c>
      <c r="I13" s="229" t="str">
        <f>IF('2. AIDE AU REMPLISSAGE'!J77&lt;&gt;0,'2. AIDE AU REMPLISSAGE'!J77,"")</f>
        <v/>
      </c>
      <c r="J13" s="230">
        <f>IF(OR(('2. AIDE AU REMPLISSAGE'!K77='2. AIDE AU REMPLISSAGE'!$Y$21),('2. AIDE AU REMPLISSAGE'!K77='2. AIDE AU REMPLISSAGE'!$Y$24),('2. AIDE AU REMPLISSAGE'!K77='2. AIDE AU REMPLISSAGE'!$Y$37)),'2. AIDE AU REMPLISSAGE'!K80,'2. AIDE AU REMPLISSAGE'!K77)</f>
        <v>0</v>
      </c>
      <c r="K13" s="229" t="str">
        <f>IF('2. AIDE AU REMPLISSAGE'!L77&lt;&gt;0,'2. AIDE AU REMPLISSAGE'!L77,"")</f>
        <v/>
      </c>
      <c r="L13" s="230">
        <f>IF(OR(('2. AIDE AU REMPLISSAGE'!M77='2. AIDE AU REMPLISSAGE'!$Y$21),('2. AIDE AU REMPLISSAGE'!M77='2. AIDE AU REMPLISSAGE'!$Y$24),('2. AIDE AU REMPLISSAGE'!M77='2. AIDE AU REMPLISSAGE'!$Y$37)),'2. AIDE AU REMPLISSAGE'!M80,'2. AIDE AU REMPLISSAGE'!M77)</f>
        <v>0</v>
      </c>
      <c r="M13" s="229" t="str">
        <f>IF('2. AIDE AU REMPLISSAGE'!N77&lt;&gt;0,'2. AIDE AU REMPLISSAGE'!N77,"")</f>
        <v/>
      </c>
      <c r="N13" s="230">
        <f>IF(OR(('2. AIDE AU REMPLISSAGE'!O77='2. AIDE AU REMPLISSAGE'!$Y$21),('2. AIDE AU REMPLISSAGE'!O77='2. AIDE AU REMPLISSAGE'!$Y$24),('2. AIDE AU REMPLISSAGE'!O77='2. AIDE AU REMPLISSAGE'!$Y$37)),'2. AIDE AU REMPLISSAGE'!O80,'2. AIDE AU REMPLISSAGE'!O77)</f>
        <v>0</v>
      </c>
      <c r="O13" s="229" t="str">
        <f>IF('2. AIDE AU REMPLISSAGE'!P77&lt;&gt;0,'2. AIDE AU REMPLISSAGE'!P77,"")</f>
        <v/>
      </c>
      <c r="P13" s="231">
        <f>IF(OR(('2. AIDE AU REMPLISSAGE'!Q77='2. AIDE AU REMPLISSAGE'!$Y$21),('2. AIDE AU REMPLISSAGE'!Q77='2. AIDE AU REMPLISSAGE'!$Y$24),('2. AIDE AU REMPLISSAGE'!Q77='2. AIDE AU REMPLISSAGE'!$Y$37)),'2. AIDE AU REMPLISSAGE'!Q80,'2. AIDE AU REMPLISSAGE'!Q77)</f>
        <v>0</v>
      </c>
      <c r="Q13" s="232" t="str">
        <f>IF('2. AIDE AU REMPLISSAGE'!R77&lt;&gt;0,'2. AIDE AU REMPLISSAGE'!R77,"")</f>
        <v/>
      </c>
      <c r="R13" s="233" t="str">
        <f>'2. AIDE AU REMPLISSAGE'!S77</f>
        <v/>
      </c>
      <c r="S13" s="230"/>
      <c r="T13" s="229"/>
      <c r="U13" s="230"/>
      <c r="V13" s="229"/>
      <c r="W13" s="230"/>
      <c r="X13" s="229"/>
      <c r="Y13" s="230"/>
      <c r="Z13" s="229"/>
      <c r="AA13" s="231"/>
      <c r="AB13" s="232"/>
      <c r="AC13" s="230"/>
      <c r="AD13" s="229"/>
      <c r="AE13" s="230"/>
      <c r="AF13" s="229"/>
      <c r="AG13" s="230"/>
      <c r="AH13" s="229"/>
      <c r="AI13" s="230"/>
      <c r="AJ13" s="229"/>
      <c r="AK13" s="231"/>
      <c r="AL13" s="232"/>
      <c r="AM13" s="230"/>
      <c r="AN13" s="229"/>
      <c r="AO13" s="230"/>
      <c r="AP13" s="229"/>
      <c r="AQ13" s="230"/>
      <c r="AR13" s="229"/>
      <c r="AS13" s="230"/>
      <c r="AT13" s="229"/>
      <c r="AU13" s="234" t="str">
        <f>IF('2. AIDE AU REMPLISSAGE'!T77&lt;&gt;0,'2. AIDE AU REMPLISSAGE'!T77,"")</f>
        <v/>
      </c>
      <c r="AV13" s="235" t="str">
        <f>IF('2. AIDE AU REMPLISSAGE'!U80&lt;&gt;"",'2. AIDE AU REMPLISSAGE'!U80,"")</f>
        <v/>
      </c>
      <c r="AW13" s="236" t="str">
        <f>IF('2. AIDE AU REMPLISSAGE'!V80&lt;&gt;"",'2. AIDE AU REMPLISSAGE'!V80,"")</f>
        <v/>
      </c>
      <c r="AX13" s="237" t="str">
        <f t="shared" si="5"/>
        <v/>
      </c>
      <c r="AY13" s="237" t="str">
        <f t="shared" si="0"/>
        <v/>
      </c>
      <c r="AZ13" s="237" t="str">
        <f t="shared" si="1"/>
        <v/>
      </c>
      <c r="BA13" s="237" t="str">
        <f t="shared" si="6"/>
        <v/>
      </c>
      <c r="BB13" s="237" t="str">
        <f t="shared" si="7"/>
        <v/>
      </c>
      <c r="BC13" s="237" t="str">
        <f t="shared" si="8"/>
        <v/>
      </c>
      <c r="BD13" s="237" t="str">
        <f t="shared" si="9"/>
        <v/>
      </c>
      <c r="BE13" s="237" t="str">
        <f t="shared" si="10"/>
        <v/>
      </c>
      <c r="BF13" s="237" t="str">
        <f t="shared" si="11"/>
        <v/>
      </c>
      <c r="BG13" s="237" t="str">
        <f t="shared" si="12"/>
        <v/>
      </c>
      <c r="BH13" s="237" t="str">
        <f t="shared" si="13"/>
        <v/>
      </c>
      <c r="BI13" s="237" t="str">
        <f t="shared" si="14"/>
        <v/>
      </c>
      <c r="BJ13" s="237" t="str">
        <f t="shared" si="15"/>
        <v/>
      </c>
      <c r="BK13" s="254" t="str">
        <f t="shared" si="16"/>
        <v/>
      </c>
      <c r="BL13" s="255" t="str">
        <f t="shared" si="17"/>
        <v/>
      </c>
      <c r="BM13" s="255" t="str">
        <f t="shared" si="18"/>
        <v/>
      </c>
      <c r="BN13" s="237" t="str">
        <f t="shared" si="19"/>
        <v/>
      </c>
      <c r="BO13" s="237" t="str">
        <f t="shared" si="20"/>
        <v/>
      </c>
      <c r="BP13" s="237" t="str">
        <f t="shared" si="2"/>
        <v/>
      </c>
      <c r="BQ13" s="255" t="str">
        <f t="shared" si="3"/>
        <v/>
      </c>
      <c r="BR13" s="237" t="str">
        <f t="shared" si="4"/>
        <v/>
      </c>
      <c r="BS13" s="237" t="str">
        <f t="shared" si="21"/>
        <v/>
      </c>
      <c r="BT13" s="239" t="str">
        <f t="shared" si="22"/>
        <v/>
      </c>
      <c r="BU13" s="238" t="str">
        <f>IF('2. AIDE AU REMPLISSAGE'!D81="  Introduisez vos remarques ici","",'2. AIDE AU REMPLISSAGE'!D81)</f>
        <v/>
      </c>
      <c r="BW13" s="115"/>
      <c r="BX13" s="115" t="s">
        <v>159</v>
      </c>
    </row>
    <row r="14" spans="1:78" s="114" customFormat="1" ht="55.5" customHeight="1" thickBot="1">
      <c r="A14" s="240" t="str">
        <f>CONCATENATE("I",'2. AIDE AU REMPLISSAGE'!B85)</f>
        <v>I</v>
      </c>
      <c r="B14" s="241">
        <f>IF('2. AIDE AU REMPLISSAGE'!C85='2. AIDE AU REMPLISSAGE'!$X$27,CONCATENATE("11. ",'2. AIDE AU REMPLISSAGE'!C88),'2. AIDE AU REMPLISSAGE'!C85)</f>
        <v>0</v>
      </c>
      <c r="C14" s="273">
        <f>'3. TABLEAU A IMPRIMER'!C14</f>
        <v>1</v>
      </c>
      <c r="D14" s="274">
        <f>IF('3. TABLEAU A IMPRIMER'!E14="MW",'3. TABLEAU A IMPRIMER'!D14*1000,'3. TABLEAU A IMPRIMER'!D14)</f>
        <v>0</v>
      </c>
      <c r="E14" s="227">
        <f>IF('2. AIDE AU REMPLISSAGE'!F85='2. AIDE AU REMPLISSAGE'!$AB$23,'2. AIDE AU REMPLISSAGE'!F88,'2. AIDE AU REMPLISSAGE'!F85)</f>
        <v>0</v>
      </c>
      <c r="F14" s="228">
        <f>IF(OR(('2. AIDE AU REMPLISSAGE'!G85='2. AIDE AU REMPLISSAGE'!$Y$21),('2. AIDE AU REMPLISSAGE'!G85='2. AIDE AU REMPLISSAGE'!$Y$24),('2. AIDE AU REMPLISSAGE'!G85='2. AIDE AU REMPLISSAGE'!$Y$37)),'2. AIDE AU REMPLISSAGE'!G88,'2. AIDE AU REMPLISSAGE'!G85)</f>
        <v>0</v>
      </c>
      <c r="G14" s="229" t="str">
        <f>IF('2. AIDE AU REMPLISSAGE'!H85&lt;&gt;0,'2. AIDE AU REMPLISSAGE'!H85,"")</f>
        <v/>
      </c>
      <c r="H14" s="230">
        <f>IF(OR(('2. AIDE AU REMPLISSAGE'!I85='2. AIDE AU REMPLISSAGE'!$Y$21),('2. AIDE AU REMPLISSAGE'!I85='2. AIDE AU REMPLISSAGE'!$Y$24),('2. AIDE AU REMPLISSAGE'!I85='2. AIDE AU REMPLISSAGE'!$Y$37)),'2. AIDE AU REMPLISSAGE'!I88,'2. AIDE AU REMPLISSAGE'!I85)</f>
        <v>0</v>
      </c>
      <c r="I14" s="229" t="str">
        <f>IF('2. AIDE AU REMPLISSAGE'!J85&lt;&gt;0,'2. AIDE AU REMPLISSAGE'!J85,"")</f>
        <v/>
      </c>
      <c r="J14" s="230">
        <f>IF(OR(('2. AIDE AU REMPLISSAGE'!K85='2. AIDE AU REMPLISSAGE'!$Y$21),('2. AIDE AU REMPLISSAGE'!K85='2. AIDE AU REMPLISSAGE'!$Y$24),('2. AIDE AU REMPLISSAGE'!K85='2. AIDE AU REMPLISSAGE'!$Y$37)),'2. AIDE AU REMPLISSAGE'!K88,'2. AIDE AU REMPLISSAGE'!K85)</f>
        <v>0</v>
      </c>
      <c r="K14" s="229" t="str">
        <f>IF('2. AIDE AU REMPLISSAGE'!L85&lt;&gt;0,'2. AIDE AU REMPLISSAGE'!L85,"")</f>
        <v/>
      </c>
      <c r="L14" s="230">
        <f>IF(OR(('2. AIDE AU REMPLISSAGE'!M85='2. AIDE AU REMPLISSAGE'!$Y$21),('2. AIDE AU REMPLISSAGE'!M85='2. AIDE AU REMPLISSAGE'!$Y$24),('2. AIDE AU REMPLISSAGE'!M85='2. AIDE AU REMPLISSAGE'!$Y$37)),'2. AIDE AU REMPLISSAGE'!M88,'2. AIDE AU REMPLISSAGE'!M85)</f>
        <v>0</v>
      </c>
      <c r="M14" s="229" t="str">
        <f>IF('2. AIDE AU REMPLISSAGE'!N85&lt;&gt;0,'2. AIDE AU REMPLISSAGE'!N85,"")</f>
        <v/>
      </c>
      <c r="N14" s="230">
        <f>IF(OR(('2. AIDE AU REMPLISSAGE'!O85='2. AIDE AU REMPLISSAGE'!$Y$21),('2. AIDE AU REMPLISSAGE'!O85='2. AIDE AU REMPLISSAGE'!$Y$24),('2. AIDE AU REMPLISSAGE'!O85='2. AIDE AU REMPLISSAGE'!$Y$37)),'2. AIDE AU REMPLISSAGE'!O88,'2. AIDE AU REMPLISSAGE'!O85)</f>
        <v>0</v>
      </c>
      <c r="O14" s="229" t="str">
        <f>IF('2. AIDE AU REMPLISSAGE'!P85&lt;&gt;0,'2. AIDE AU REMPLISSAGE'!P85,"")</f>
        <v/>
      </c>
      <c r="P14" s="231">
        <f>IF(OR(('2. AIDE AU REMPLISSAGE'!Q85='2. AIDE AU REMPLISSAGE'!$Y$21),('2. AIDE AU REMPLISSAGE'!Q85='2. AIDE AU REMPLISSAGE'!$Y$24),('2. AIDE AU REMPLISSAGE'!Q85='2. AIDE AU REMPLISSAGE'!$Y$37)),'2. AIDE AU REMPLISSAGE'!Q88,'2. AIDE AU REMPLISSAGE'!Q85)</f>
        <v>0</v>
      </c>
      <c r="Q14" s="232" t="str">
        <f>IF('2. AIDE AU REMPLISSAGE'!R85&lt;&gt;0,'2. AIDE AU REMPLISSAGE'!R85,"")</f>
        <v/>
      </c>
      <c r="R14" s="233" t="str">
        <f>'2. AIDE AU REMPLISSAGE'!S85</f>
        <v/>
      </c>
      <c r="S14" s="230"/>
      <c r="T14" s="229"/>
      <c r="U14" s="230"/>
      <c r="V14" s="229"/>
      <c r="W14" s="230"/>
      <c r="X14" s="229"/>
      <c r="Y14" s="230"/>
      <c r="Z14" s="229"/>
      <c r="AA14" s="231"/>
      <c r="AB14" s="232"/>
      <c r="AC14" s="230"/>
      <c r="AD14" s="229"/>
      <c r="AE14" s="230"/>
      <c r="AF14" s="229"/>
      <c r="AG14" s="230"/>
      <c r="AH14" s="229"/>
      <c r="AI14" s="230"/>
      <c r="AJ14" s="229"/>
      <c r="AK14" s="231"/>
      <c r="AL14" s="232"/>
      <c r="AM14" s="230"/>
      <c r="AN14" s="229"/>
      <c r="AO14" s="230"/>
      <c r="AP14" s="229"/>
      <c r="AQ14" s="230"/>
      <c r="AR14" s="229"/>
      <c r="AS14" s="230"/>
      <c r="AT14" s="229"/>
      <c r="AU14" s="234" t="str">
        <f>IF('2. AIDE AU REMPLISSAGE'!T85&lt;&gt;0,'2. AIDE AU REMPLISSAGE'!T85,"")</f>
        <v/>
      </c>
      <c r="AV14" s="235" t="str">
        <f>IF('2. AIDE AU REMPLISSAGE'!U88&lt;&gt;"",'2. AIDE AU REMPLISSAGE'!U88,"")</f>
        <v/>
      </c>
      <c r="AW14" s="236" t="str">
        <f>IF('2. AIDE AU REMPLISSAGE'!V88&lt;&gt;"",'2. AIDE AU REMPLISSAGE'!V88,"")</f>
        <v/>
      </c>
      <c r="AX14" s="237" t="str">
        <f t="shared" si="5"/>
        <v/>
      </c>
      <c r="AY14" s="237" t="str">
        <f t="shared" si="0"/>
        <v/>
      </c>
      <c r="AZ14" s="237" t="str">
        <f t="shared" si="1"/>
        <v/>
      </c>
      <c r="BA14" s="237" t="str">
        <f t="shared" si="6"/>
        <v/>
      </c>
      <c r="BB14" s="237" t="str">
        <f t="shared" si="7"/>
        <v/>
      </c>
      <c r="BC14" s="237" t="str">
        <f t="shared" si="8"/>
        <v/>
      </c>
      <c r="BD14" s="237" t="str">
        <f t="shared" si="9"/>
        <v/>
      </c>
      <c r="BE14" s="237" t="str">
        <f t="shared" si="10"/>
        <v/>
      </c>
      <c r="BF14" s="237" t="str">
        <f t="shared" si="11"/>
        <v/>
      </c>
      <c r="BG14" s="237" t="str">
        <f t="shared" si="12"/>
        <v/>
      </c>
      <c r="BH14" s="237" t="str">
        <f t="shared" si="13"/>
        <v/>
      </c>
      <c r="BI14" s="237" t="str">
        <f t="shared" si="14"/>
        <v/>
      </c>
      <c r="BJ14" s="237" t="str">
        <f t="shared" si="15"/>
        <v/>
      </c>
      <c r="BK14" s="254" t="str">
        <f t="shared" si="16"/>
        <v/>
      </c>
      <c r="BL14" s="255" t="str">
        <f t="shared" si="17"/>
        <v/>
      </c>
      <c r="BM14" s="255" t="str">
        <f t="shared" si="18"/>
        <v/>
      </c>
      <c r="BN14" s="237" t="str">
        <f t="shared" si="19"/>
        <v/>
      </c>
      <c r="BO14" s="237" t="str">
        <f t="shared" si="20"/>
        <v/>
      </c>
      <c r="BP14" s="237" t="str">
        <f t="shared" si="2"/>
        <v/>
      </c>
      <c r="BQ14" s="255" t="str">
        <f t="shared" si="3"/>
        <v/>
      </c>
      <c r="BR14" s="237" t="str">
        <f t="shared" si="4"/>
        <v/>
      </c>
      <c r="BS14" s="237" t="str">
        <f t="shared" si="21"/>
        <v/>
      </c>
      <c r="BT14" s="239" t="str">
        <f t="shared" si="22"/>
        <v/>
      </c>
      <c r="BU14" s="238" t="str">
        <f>IF('2. AIDE AU REMPLISSAGE'!D89="  Introduisez vos remarques ici","",'2. AIDE AU REMPLISSAGE'!D89)</f>
        <v/>
      </c>
      <c r="BW14" s="115"/>
      <c r="BX14" s="115" t="s">
        <v>159</v>
      </c>
    </row>
    <row r="15" spans="1:78" s="114" customFormat="1" ht="55.5" customHeight="1" thickBot="1">
      <c r="A15" s="240" t="str">
        <f>CONCATENATE("I",'2. AIDE AU REMPLISSAGE'!B93)</f>
        <v>I</v>
      </c>
      <c r="B15" s="241">
        <f>IF('2. AIDE AU REMPLISSAGE'!C93='2. AIDE AU REMPLISSAGE'!$X$27,CONCATENATE("11. ",'2. AIDE AU REMPLISSAGE'!C96),'2. AIDE AU REMPLISSAGE'!C93)</f>
        <v>0</v>
      </c>
      <c r="C15" s="273">
        <f>'3. TABLEAU A IMPRIMER'!C15</f>
        <v>1</v>
      </c>
      <c r="D15" s="274">
        <f>IF('3. TABLEAU A IMPRIMER'!E15="MW",'3. TABLEAU A IMPRIMER'!D15*1000,'3. TABLEAU A IMPRIMER'!D15)</f>
        <v>0</v>
      </c>
      <c r="E15" s="227">
        <f>IF('2. AIDE AU REMPLISSAGE'!F93='2. AIDE AU REMPLISSAGE'!$AB$23,'2. AIDE AU REMPLISSAGE'!F96,'2. AIDE AU REMPLISSAGE'!F93)</f>
        <v>0</v>
      </c>
      <c r="F15" s="228">
        <f>IF(OR(('2. AIDE AU REMPLISSAGE'!G93='2. AIDE AU REMPLISSAGE'!$Y$21),('2. AIDE AU REMPLISSAGE'!G93='2. AIDE AU REMPLISSAGE'!$Y$24),('2. AIDE AU REMPLISSAGE'!G93='2. AIDE AU REMPLISSAGE'!$Y$37)),'2. AIDE AU REMPLISSAGE'!G96,'2. AIDE AU REMPLISSAGE'!G93)</f>
        <v>0</v>
      </c>
      <c r="G15" s="229" t="str">
        <f>IF('2. AIDE AU REMPLISSAGE'!H93&lt;&gt;0,'2. AIDE AU REMPLISSAGE'!H93,"")</f>
        <v/>
      </c>
      <c r="H15" s="230">
        <f>IF(OR(('2. AIDE AU REMPLISSAGE'!I93='2. AIDE AU REMPLISSAGE'!$Y$21),('2. AIDE AU REMPLISSAGE'!I93='2. AIDE AU REMPLISSAGE'!$Y$24),('2. AIDE AU REMPLISSAGE'!I93='2. AIDE AU REMPLISSAGE'!$Y$37)),'2. AIDE AU REMPLISSAGE'!I96,'2. AIDE AU REMPLISSAGE'!I93)</f>
        <v>0</v>
      </c>
      <c r="I15" s="229" t="str">
        <f>IF('2. AIDE AU REMPLISSAGE'!J93&lt;&gt;0,'2. AIDE AU REMPLISSAGE'!J93,"")</f>
        <v/>
      </c>
      <c r="J15" s="230">
        <f>IF(OR(('2. AIDE AU REMPLISSAGE'!K93='2. AIDE AU REMPLISSAGE'!$Y$21),('2. AIDE AU REMPLISSAGE'!K93='2. AIDE AU REMPLISSAGE'!$Y$24),('2. AIDE AU REMPLISSAGE'!K93='2. AIDE AU REMPLISSAGE'!$Y$37)),'2. AIDE AU REMPLISSAGE'!K96,'2. AIDE AU REMPLISSAGE'!K93)</f>
        <v>0</v>
      </c>
      <c r="K15" s="229" t="str">
        <f>IF('2. AIDE AU REMPLISSAGE'!L93&lt;&gt;0,'2. AIDE AU REMPLISSAGE'!L93,"")</f>
        <v/>
      </c>
      <c r="L15" s="230">
        <f>IF(OR(('2. AIDE AU REMPLISSAGE'!M93='2. AIDE AU REMPLISSAGE'!$Y$21),('2. AIDE AU REMPLISSAGE'!M93='2. AIDE AU REMPLISSAGE'!$Y$24),('2. AIDE AU REMPLISSAGE'!M93='2. AIDE AU REMPLISSAGE'!$Y$37)),'2. AIDE AU REMPLISSAGE'!M96,'2. AIDE AU REMPLISSAGE'!M93)</f>
        <v>0</v>
      </c>
      <c r="M15" s="229" t="str">
        <f>IF('2. AIDE AU REMPLISSAGE'!N93&lt;&gt;0,'2. AIDE AU REMPLISSAGE'!N93,"")</f>
        <v/>
      </c>
      <c r="N15" s="230">
        <f>IF(OR(('2. AIDE AU REMPLISSAGE'!O93='2. AIDE AU REMPLISSAGE'!$Y$21),('2. AIDE AU REMPLISSAGE'!O93='2. AIDE AU REMPLISSAGE'!$Y$24),('2. AIDE AU REMPLISSAGE'!O93='2. AIDE AU REMPLISSAGE'!$Y$37)),'2. AIDE AU REMPLISSAGE'!O96,'2. AIDE AU REMPLISSAGE'!O93)</f>
        <v>0</v>
      </c>
      <c r="O15" s="229" t="str">
        <f>IF('2. AIDE AU REMPLISSAGE'!P93&lt;&gt;0,'2. AIDE AU REMPLISSAGE'!P93,"")</f>
        <v/>
      </c>
      <c r="P15" s="231">
        <f>IF(OR(('2. AIDE AU REMPLISSAGE'!Q93='2. AIDE AU REMPLISSAGE'!$Y$21),('2. AIDE AU REMPLISSAGE'!Q93='2. AIDE AU REMPLISSAGE'!$Y$24),('2. AIDE AU REMPLISSAGE'!Q93='2. AIDE AU REMPLISSAGE'!$Y$37)),'2. AIDE AU REMPLISSAGE'!Q96,'2. AIDE AU REMPLISSAGE'!Q93)</f>
        <v>0</v>
      </c>
      <c r="Q15" s="232" t="str">
        <f>IF('2. AIDE AU REMPLISSAGE'!R93&lt;&gt;0,'2. AIDE AU REMPLISSAGE'!R93,"")</f>
        <v/>
      </c>
      <c r="R15" s="233" t="str">
        <f>'2. AIDE AU REMPLISSAGE'!S93</f>
        <v/>
      </c>
      <c r="S15" s="230"/>
      <c r="T15" s="229"/>
      <c r="U15" s="230"/>
      <c r="V15" s="229"/>
      <c r="W15" s="230"/>
      <c r="X15" s="229"/>
      <c r="Y15" s="230"/>
      <c r="Z15" s="229"/>
      <c r="AA15" s="231"/>
      <c r="AB15" s="232"/>
      <c r="AC15" s="230"/>
      <c r="AD15" s="229"/>
      <c r="AE15" s="230"/>
      <c r="AF15" s="229"/>
      <c r="AG15" s="230"/>
      <c r="AH15" s="229"/>
      <c r="AI15" s="230"/>
      <c r="AJ15" s="229"/>
      <c r="AK15" s="231"/>
      <c r="AL15" s="232"/>
      <c r="AM15" s="230"/>
      <c r="AN15" s="229"/>
      <c r="AO15" s="230"/>
      <c r="AP15" s="229"/>
      <c r="AQ15" s="230"/>
      <c r="AR15" s="229"/>
      <c r="AS15" s="230"/>
      <c r="AT15" s="229"/>
      <c r="AU15" s="234" t="str">
        <f>IF('2. AIDE AU REMPLISSAGE'!T93&lt;&gt;0,'2. AIDE AU REMPLISSAGE'!T93,"")</f>
        <v/>
      </c>
      <c r="AV15" s="235" t="str">
        <f>IF('2. AIDE AU REMPLISSAGE'!U96&lt;&gt;"",'2. AIDE AU REMPLISSAGE'!U96,"")</f>
        <v/>
      </c>
      <c r="AW15" s="236" t="str">
        <f>IF('2. AIDE AU REMPLISSAGE'!V96&lt;&gt;"",'2. AIDE AU REMPLISSAGE'!V96,"")</f>
        <v/>
      </c>
      <c r="AX15" s="237" t="str">
        <f t="shared" si="5"/>
        <v/>
      </c>
      <c r="AY15" s="237" t="str">
        <f t="shared" si="0"/>
        <v/>
      </c>
      <c r="AZ15" s="237" t="str">
        <f t="shared" si="1"/>
        <v/>
      </c>
      <c r="BA15" s="237" t="str">
        <f t="shared" si="6"/>
        <v/>
      </c>
      <c r="BB15" s="237" t="str">
        <f t="shared" si="7"/>
        <v/>
      </c>
      <c r="BC15" s="237" t="str">
        <f t="shared" si="8"/>
        <v/>
      </c>
      <c r="BD15" s="237" t="str">
        <f t="shared" si="9"/>
        <v/>
      </c>
      <c r="BE15" s="237" t="str">
        <f t="shared" si="10"/>
        <v/>
      </c>
      <c r="BF15" s="237" t="str">
        <f t="shared" si="11"/>
        <v/>
      </c>
      <c r="BG15" s="237" t="str">
        <f t="shared" si="12"/>
        <v/>
      </c>
      <c r="BH15" s="237" t="str">
        <f t="shared" si="13"/>
        <v/>
      </c>
      <c r="BI15" s="237" t="str">
        <f t="shared" si="14"/>
        <v/>
      </c>
      <c r="BJ15" s="237" t="str">
        <f t="shared" si="15"/>
        <v/>
      </c>
      <c r="BK15" s="254" t="str">
        <f t="shared" si="16"/>
        <v/>
      </c>
      <c r="BL15" s="255" t="str">
        <f t="shared" si="17"/>
        <v/>
      </c>
      <c r="BM15" s="255" t="str">
        <f t="shared" si="18"/>
        <v/>
      </c>
      <c r="BN15" s="237" t="str">
        <f t="shared" si="19"/>
        <v/>
      </c>
      <c r="BO15" s="237" t="str">
        <f t="shared" si="20"/>
        <v/>
      </c>
      <c r="BP15" s="237" t="str">
        <f t="shared" si="2"/>
        <v/>
      </c>
      <c r="BQ15" s="255" t="str">
        <f t="shared" si="3"/>
        <v/>
      </c>
      <c r="BR15" s="237" t="str">
        <f t="shared" si="4"/>
        <v/>
      </c>
      <c r="BS15" s="237" t="str">
        <f t="shared" si="21"/>
        <v/>
      </c>
      <c r="BT15" s="239" t="str">
        <f t="shared" si="22"/>
        <v/>
      </c>
      <c r="BU15" s="238" t="str">
        <f>IF('2. AIDE AU REMPLISSAGE'!D97="  Introduisez vos remarques ici","",'2. AIDE AU REMPLISSAGE'!D97)</f>
        <v/>
      </c>
      <c r="BW15" s="115"/>
      <c r="BX15" s="115" t="s">
        <v>159</v>
      </c>
    </row>
    <row r="16" spans="1:78" s="114" customFormat="1" ht="55.5" customHeight="1" thickBot="1">
      <c r="A16" s="240" t="str">
        <f>CONCATENATE("I",'2. AIDE AU REMPLISSAGE'!B101)</f>
        <v>I</v>
      </c>
      <c r="B16" s="241">
        <f>IF('2. AIDE AU REMPLISSAGE'!C101='2. AIDE AU REMPLISSAGE'!$X$27,CONCATENATE("11. ",'2. AIDE AU REMPLISSAGE'!C104),'2. AIDE AU REMPLISSAGE'!C101)</f>
        <v>0</v>
      </c>
      <c r="C16" s="273">
        <f>'3. TABLEAU A IMPRIMER'!C16</f>
        <v>1</v>
      </c>
      <c r="D16" s="274">
        <f>IF('3. TABLEAU A IMPRIMER'!E16="MW",'3. TABLEAU A IMPRIMER'!D16*1000,'3. TABLEAU A IMPRIMER'!D16)</f>
        <v>0</v>
      </c>
      <c r="E16" s="227">
        <f>IF('2. AIDE AU REMPLISSAGE'!F101='2. AIDE AU REMPLISSAGE'!$AB$23,'2. AIDE AU REMPLISSAGE'!F104,'2. AIDE AU REMPLISSAGE'!F101)</f>
        <v>0</v>
      </c>
      <c r="F16" s="228">
        <f>IF(OR(('2. AIDE AU REMPLISSAGE'!G101='2. AIDE AU REMPLISSAGE'!$Y$21),('2. AIDE AU REMPLISSAGE'!G101='2. AIDE AU REMPLISSAGE'!$Y$24),('2. AIDE AU REMPLISSAGE'!G101='2. AIDE AU REMPLISSAGE'!$Y$37)),'2. AIDE AU REMPLISSAGE'!G104,'2. AIDE AU REMPLISSAGE'!G101)</f>
        <v>0</v>
      </c>
      <c r="G16" s="229" t="str">
        <f>IF('2. AIDE AU REMPLISSAGE'!H101&lt;&gt;0,'2. AIDE AU REMPLISSAGE'!H101,"")</f>
        <v/>
      </c>
      <c r="H16" s="230">
        <f>IF(OR(('2. AIDE AU REMPLISSAGE'!I101='2. AIDE AU REMPLISSAGE'!$Y$21),('2. AIDE AU REMPLISSAGE'!I101='2. AIDE AU REMPLISSAGE'!$Y$24),('2. AIDE AU REMPLISSAGE'!I101='2. AIDE AU REMPLISSAGE'!$Y$37)),'2. AIDE AU REMPLISSAGE'!I104,'2. AIDE AU REMPLISSAGE'!I101)</f>
        <v>0</v>
      </c>
      <c r="I16" s="229" t="str">
        <f>IF('2. AIDE AU REMPLISSAGE'!J101&lt;&gt;0,'2. AIDE AU REMPLISSAGE'!J101,"")</f>
        <v/>
      </c>
      <c r="J16" s="230">
        <f>IF(OR(('2. AIDE AU REMPLISSAGE'!K101='2. AIDE AU REMPLISSAGE'!$Y$21),('2. AIDE AU REMPLISSAGE'!K101='2. AIDE AU REMPLISSAGE'!$Y$24),('2. AIDE AU REMPLISSAGE'!K101='2. AIDE AU REMPLISSAGE'!$Y$37)),'2. AIDE AU REMPLISSAGE'!K104,'2. AIDE AU REMPLISSAGE'!K101)</f>
        <v>0</v>
      </c>
      <c r="K16" s="229" t="str">
        <f>IF('2. AIDE AU REMPLISSAGE'!L101&lt;&gt;0,'2. AIDE AU REMPLISSAGE'!L101,"")</f>
        <v/>
      </c>
      <c r="L16" s="230">
        <f>IF(OR(('2. AIDE AU REMPLISSAGE'!M101='2. AIDE AU REMPLISSAGE'!$Y$21),('2. AIDE AU REMPLISSAGE'!M101='2. AIDE AU REMPLISSAGE'!$Y$24),('2. AIDE AU REMPLISSAGE'!M101='2. AIDE AU REMPLISSAGE'!$Y$37)),'2. AIDE AU REMPLISSAGE'!M104,'2. AIDE AU REMPLISSAGE'!M101)</f>
        <v>0</v>
      </c>
      <c r="M16" s="229" t="str">
        <f>IF('2. AIDE AU REMPLISSAGE'!N101&lt;&gt;0,'2. AIDE AU REMPLISSAGE'!N101,"")</f>
        <v/>
      </c>
      <c r="N16" s="230">
        <f>IF(OR(('2. AIDE AU REMPLISSAGE'!O101='2. AIDE AU REMPLISSAGE'!$Y$21),('2. AIDE AU REMPLISSAGE'!O101='2. AIDE AU REMPLISSAGE'!$Y$24),('2. AIDE AU REMPLISSAGE'!O101='2. AIDE AU REMPLISSAGE'!$Y$37)),'2. AIDE AU REMPLISSAGE'!O104,'2. AIDE AU REMPLISSAGE'!O101)</f>
        <v>0</v>
      </c>
      <c r="O16" s="229" t="str">
        <f>IF('2. AIDE AU REMPLISSAGE'!P101&lt;&gt;0,'2. AIDE AU REMPLISSAGE'!P101,"")</f>
        <v/>
      </c>
      <c r="P16" s="231">
        <f>IF(OR(('2. AIDE AU REMPLISSAGE'!Q101='2. AIDE AU REMPLISSAGE'!$Y$21),('2. AIDE AU REMPLISSAGE'!Q101='2. AIDE AU REMPLISSAGE'!$Y$24),('2. AIDE AU REMPLISSAGE'!Q101='2. AIDE AU REMPLISSAGE'!$Y$37)),'2. AIDE AU REMPLISSAGE'!Q104,'2. AIDE AU REMPLISSAGE'!Q101)</f>
        <v>0</v>
      </c>
      <c r="Q16" s="232" t="str">
        <f>IF('2. AIDE AU REMPLISSAGE'!R101&lt;&gt;0,'2. AIDE AU REMPLISSAGE'!R101,"")</f>
        <v/>
      </c>
      <c r="R16" s="233" t="str">
        <f>'2. AIDE AU REMPLISSAGE'!S101</f>
        <v/>
      </c>
      <c r="S16" s="230"/>
      <c r="T16" s="229"/>
      <c r="U16" s="230"/>
      <c r="V16" s="229"/>
      <c r="W16" s="230"/>
      <c r="X16" s="229"/>
      <c r="Y16" s="230"/>
      <c r="Z16" s="229"/>
      <c r="AA16" s="231"/>
      <c r="AB16" s="232"/>
      <c r="AC16" s="230"/>
      <c r="AD16" s="229"/>
      <c r="AE16" s="230"/>
      <c r="AF16" s="229"/>
      <c r="AG16" s="230"/>
      <c r="AH16" s="229"/>
      <c r="AI16" s="230"/>
      <c r="AJ16" s="229"/>
      <c r="AK16" s="231"/>
      <c r="AL16" s="232"/>
      <c r="AM16" s="230"/>
      <c r="AN16" s="229"/>
      <c r="AO16" s="230"/>
      <c r="AP16" s="229"/>
      <c r="AQ16" s="230"/>
      <c r="AR16" s="229"/>
      <c r="AS16" s="230"/>
      <c r="AT16" s="229"/>
      <c r="AU16" s="234" t="str">
        <f>IF('2. AIDE AU REMPLISSAGE'!T101&lt;&gt;0,'2. AIDE AU REMPLISSAGE'!T101,"")</f>
        <v/>
      </c>
      <c r="AV16" s="235" t="str">
        <f>IF('2. AIDE AU REMPLISSAGE'!U104&lt;&gt;"",'2. AIDE AU REMPLISSAGE'!U104,"")</f>
        <v/>
      </c>
      <c r="AW16" s="236" t="str">
        <f>IF('2. AIDE AU REMPLISSAGE'!V104&lt;&gt;"",'2. AIDE AU REMPLISSAGE'!V104,"")</f>
        <v/>
      </c>
      <c r="AX16" s="237" t="str">
        <f t="shared" si="5"/>
        <v/>
      </c>
      <c r="AY16" s="237" t="str">
        <f t="shared" si="0"/>
        <v/>
      </c>
      <c r="AZ16" s="237" t="str">
        <f t="shared" si="1"/>
        <v/>
      </c>
      <c r="BA16" s="237" t="str">
        <f t="shared" si="6"/>
        <v/>
      </c>
      <c r="BB16" s="237" t="str">
        <f t="shared" si="7"/>
        <v/>
      </c>
      <c r="BC16" s="237" t="str">
        <f t="shared" si="8"/>
        <v/>
      </c>
      <c r="BD16" s="237" t="str">
        <f t="shared" si="9"/>
        <v/>
      </c>
      <c r="BE16" s="237" t="str">
        <f t="shared" si="10"/>
        <v/>
      </c>
      <c r="BF16" s="237" t="str">
        <f t="shared" si="11"/>
        <v/>
      </c>
      <c r="BG16" s="237" t="str">
        <f t="shared" si="12"/>
        <v/>
      </c>
      <c r="BH16" s="237" t="str">
        <f t="shared" si="13"/>
        <v/>
      </c>
      <c r="BI16" s="237" t="str">
        <f t="shared" si="14"/>
        <v/>
      </c>
      <c r="BJ16" s="237" t="str">
        <f t="shared" si="15"/>
        <v/>
      </c>
      <c r="BK16" s="254" t="str">
        <f t="shared" si="16"/>
        <v/>
      </c>
      <c r="BL16" s="255" t="str">
        <f t="shared" si="17"/>
        <v/>
      </c>
      <c r="BM16" s="255" t="str">
        <f t="shared" si="18"/>
        <v/>
      </c>
      <c r="BN16" s="237" t="str">
        <f t="shared" si="19"/>
        <v/>
      </c>
      <c r="BO16" s="237" t="str">
        <f t="shared" si="20"/>
        <v/>
      </c>
      <c r="BP16" s="237" t="str">
        <f t="shared" si="2"/>
        <v/>
      </c>
      <c r="BQ16" s="255" t="str">
        <f t="shared" si="3"/>
        <v/>
      </c>
      <c r="BR16" s="237" t="str">
        <f t="shared" si="4"/>
        <v/>
      </c>
      <c r="BS16" s="237" t="str">
        <f t="shared" si="21"/>
        <v/>
      </c>
      <c r="BT16" s="239" t="str">
        <f t="shared" si="22"/>
        <v/>
      </c>
      <c r="BU16" s="238" t="str">
        <f>IF('2. AIDE AU REMPLISSAGE'!D105="  Introduisez vos remarques ici","",'2. AIDE AU REMPLISSAGE'!D105)</f>
        <v/>
      </c>
      <c r="BW16" s="115"/>
      <c r="BX16" s="115" t="s">
        <v>159</v>
      </c>
    </row>
    <row r="17" spans="1:76" s="114" customFormat="1" ht="55.5" customHeight="1" thickBot="1">
      <c r="A17" s="240" t="str">
        <f>CONCATENATE("I",'2. AIDE AU REMPLISSAGE'!B109)</f>
        <v>I</v>
      </c>
      <c r="B17" s="241">
        <f>IF('2. AIDE AU REMPLISSAGE'!C109='2. AIDE AU REMPLISSAGE'!$X$27,CONCATENATE("11. ",'2. AIDE AU REMPLISSAGE'!C112),'2. AIDE AU REMPLISSAGE'!C109)</f>
        <v>0</v>
      </c>
      <c r="C17" s="273">
        <f>'3. TABLEAU A IMPRIMER'!C17</f>
        <v>1</v>
      </c>
      <c r="D17" s="274">
        <f>IF('3. TABLEAU A IMPRIMER'!E17="MW",'3. TABLEAU A IMPRIMER'!D17*1000,'3. TABLEAU A IMPRIMER'!D17)</f>
        <v>0</v>
      </c>
      <c r="E17" s="227">
        <f>IF('2. AIDE AU REMPLISSAGE'!F109='2. AIDE AU REMPLISSAGE'!$AB$23,'2. AIDE AU REMPLISSAGE'!F112,'2. AIDE AU REMPLISSAGE'!F109)</f>
        <v>0</v>
      </c>
      <c r="F17" s="228">
        <f>IF(OR(('2. AIDE AU REMPLISSAGE'!G109='2. AIDE AU REMPLISSAGE'!$Y$21),('2. AIDE AU REMPLISSAGE'!G109='2. AIDE AU REMPLISSAGE'!$Y$24),('2. AIDE AU REMPLISSAGE'!G109='2. AIDE AU REMPLISSAGE'!$Y$37)),'2. AIDE AU REMPLISSAGE'!G112,'2. AIDE AU REMPLISSAGE'!G109)</f>
        <v>0</v>
      </c>
      <c r="G17" s="229" t="str">
        <f>IF('2. AIDE AU REMPLISSAGE'!H109&lt;&gt;0,'2. AIDE AU REMPLISSAGE'!H109,"")</f>
        <v/>
      </c>
      <c r="H17" s="230">
        <f>IF(OR(('2. AIDE AU REMPLISSAGE'!I109='2. AIDE AU REMPLISSAGE'!$Y$21),('2. AIDE AU REMPLISSAGE'!I109='2. AIDE AU REMPLISSAGE'!$Y$24),('2. AIDE AU REMPLISSAGE'!I109='2. AIDE AU REMPLISSAGE'!$Y$37)),'2. AIDE AU REMPLISSAGE'!I112,'2. AIDE AU REMPLISSAGE'!I109)</f>
        <v>0</v>
      </c>
      <c r="I17" s="229" t="str">
        <f>IF('2. AIDE AU REMPLISSAGE'!J109&lt;&gt;0,'2. AIDE AU REMPLISSAGE'!J109,"")</f>
        <v/>
      </c>
      <c r="J17" s="230">
        <f>IF(OR(('2. AIDE AU REMPLISSAGE'!K109='2. AIDE AU REMPLISSAGE'!$Y$21),('2. AIDE AU REMPLISSAGE'!K109='2. AIDE AU REMPLISSAGE'!$Y$24),('2. AIDE AU REMPLISSAGE'!K109='2. AIDE AU REMPLISSAGE'!$Y$37)),'2. AIDE AU REMPLISSAGE'!K112,'2. AIDE AU REMPLISSAGE'!K109)</f>
        <v>0</v>
      </c>
      <c r="K17" s="229" t="str">
        <f>IF('2. AIDE AU REMPLISSAGE'!L109&lt;&gt;0,'2. AIDE AU REMPLISSAGE'!L109,"")</f>
        <v/>
      </c>
      <c r="L17" s="230">
        <f>IF(OR(('2. AIDE AU REMPLISSAGE'!M109='2. AIDE AU REMPLISSAGE'!$Y$21),('2. AIDE AU REMPLISSAGE'!M109='2. AIDE AU REMPLISSAGE'!$Y$24),('2. AIDE AU REMPLISSAGE'!M109='2. AIDE AU REMPLISSAGE'!$Y$37)),'2. AIDE AU REMPLISSAGE'!M112,'2. AIDE AU REMPLISSAGE'!M109)</f>
        <v>0</v>
      </c>
      <c r="M17" s="229" t="str">
        <f>IF('2. AIDE AU REMPLISSAGE'!N109&lt;&gt;0,'2. AIDE AU REMPLISSAGE'!N109,"")</f>
        <v/>
      </c>
      <c r="N17" s="230">
        <f>IF(OR(('2. AIDE AU REMPLISSAGE'!O109='2. AIDE AU REMPLISSAGE'!$Y$21),('2. AIDE AU REMPLISSAGE'!O109='2. AIDE AU REMPLISSAGE'!$Y$24),('2. AIDE AU REMPLISSAGE'!O109='2. AIDE AU REMPLISSAGE'!$Y$37)),'2. AIDE AU REMPLISSAGE'!O112,'2. AIDE AU REMPLISSAGE'!O109)</f>
        <v>0</v>
      </c>
      <c r="O17" s="229" t="str">
        <f>IF('2. AIDE AU REMPLISSAGE'!P109&lt;&gt;0,'2. AIDE AU REMPLISSAGE'!P109,"")</f>
        <v/>
      </c>
      <c r="P17" s="231">
        <f>IF(OR(('2. AIDE AU REMPLISSAGE'!Q109='2. AIDE AU REMPLISSAGE'!$Y$21),('2. AIDE AU REMPLISSAGE'!Q109='2. AIDE AU REMPLISSAGE'!$Y$24),('2. AIDE AU REMPLISSAGE'!Q109='2. AIDE AU REMPLISSAGE'!$Y$37)),'2. AIDE AU REMPLISSAGE'!Q112,'2. AIDE AU REMPLISSAGE'!Q109)</f>
        <v>0</v>
      </c>
      <c r="Q17" s="232" t="str">
        <f>IF('2. AIDE AU REMPLISSAGE'!R109&lt;&gt;0,'2. AIDE AU REMPLISSAGE'!R109,"")</f>
        <v/>
      </c>
      <c r="R17" s="233" t="str">
        <f>'2. AIDE AU REMPLISSAGE'!S109</f>
        <v/>
      </c>
      <c r="S17" s="230"/>
      <c r="T17" s="229"/>
      <c r="U17" s="230"/>
      <c r="V17" s="229"/>
      <c r="W17" s="230"/>
      <c r="X17" s="229"/>
      <c r="Y17" s="230"/>
      <c r="Z17" s="229"/>
      <c r="AA17" s="231"/>
      <c r="AB17" s="232"/>
      <c r="AC17" s="230"/>
      <c r="AD17" s="229"/>
      <c r="AE17" s="230"/>
      <c r="AF17" s="229"/>
      <c r="AG17" s="230"/>
      <c r="AH17" s="229"/>
      <c r="AI17" s="230"/>
      <c r="AJ17" s="229"/>
      <c r="AK17" s="231"/>
      <c r="AL17" s="232"/>
      <c r="AM17" s="230"/>
      <c r="AN17" s="229"/>
      <c r="AO17" s="230"/>
      <c r="AP17" s="229"/>
      <c r="AQ17" s="230"/>
      <c r="AR17" s="229"/>
      <c r="AS17" s="230"/>
      <c r="AT17" s="229"/>
      <c r="AU17" s="234" t="str">
        <f>IF('2. AIDE AU REMPLISSAGE'!T109&lt;&gt;0,'2. AIDE AU REMPLISSAGE'!T109,"")</f>
        <v/>
      </c>
      <c r="AV17" s="235" t="str">
        <f>IF('2. AIDE AU REMPLISSAGE'!U112&lt;&gt;"",'2. AIDE AU REMPLISSAGE'!U112,"")</f>
        <v/>
      </c>
      <c r="AW17" s="236" t="str">
        <f>IF('2. AIDE AU REMPLISSAGE'!V112&lt;&gt;"",'2. AIDE AU REMPLISSAGE'!V112,"")</f>
        <v/>
      </c>
      <c r="AX17" s="237" t="str">
        <f t="shared" si="5"/>
        <v/>
      </c>
      <c r="AY17" s="237" t="str">
        <f t="shared" si="0"/>
        <v/>
      </c>
      <c r="AZ17" s="237" t="str">
        <f t="shared" si="1"/>
        <v/>
      </c>
      <c r="BA17" s="237" t="str">
        <f t="shared" si="6"/>
        <v/>
      </c>
      <c r="BB17" s="237" t="str">
        <f t="shared" si="7"/>
        <v/>
      </c>
      <c r="BC17" s="237" t="str">
        <f t="shared" si="8"/>
        <v/>
      </c>
      <c r="BD17" s="237" t="str">
        <f t="shared" si="9"/>
        <v/>
      </c>
      <c r="BE17" s="237" t="str">
        <f t="shared" si="10"/>
        <v/>
      </c>
      <c r="BF17" s="237" t="str">
        <f t="shared" si="11"/>
        <v/>
      </c>
      <c r="BG17" s="237" t="str">
        <f t="shared" si="12"/>
        <v/>
      </c>
      <c r="BH17" s="237" t="str">
        <f t="shared" si="13"/>
        <v/>
      </c>
      <c r="BI17" s="237" t="str">
        <f t="shared" si="14"/>
        <v/>
      </c>
      <c r="BJ17" s="237" t="str">
        <f t="shared" si="15"/>
        <v/>
      </c>
      <c r="BK17" s="254" t="str">
        <f t="shared" si="16"/>
        <v/>
      </c>
      <c r="BL17" s="255" t="str">
        <f t="shared" si="17"/>
        <v/>
      </c>
      <c r="BM17" s="255" t="str">
        <f t="shared" si="18"/>
        <v/>
      </c>
      <c r="BN17" s="237" t="str">
        <f t="shared" si="19"/>
        <v/>
      </c>
      <c r="BO17" s="237" t="str">
        <f t="shared" si="20"/>
        <v/>
      </c>
      <c r="BP17" s="237" t="str">
        <f t="shared" si="2"/>
        <v/>
      </c>
      <c r="BQ17" s="255" t="str">
        <f t="shared" si="3"/>
        <v/>
      </c>
      <c r="BR17" s="237" t="str">
        <f t="shared" si="4"/>
        <v/>
      </c>
      <c r="BS17" s="237" t="str">
        <f t="shared" si="21"/>
        <v/>
      </c>
      <c r="BT17" s="239" t="str">
        <f t="shared" si="22"/>
        <v/>
      </c>
      <c r="BU17" s="238" t="str">
        <f>IF('2. AIDE AU REMPLISSAGE'!D113="  Introduisez vos remarques ici","",'2. AIDE AU REMPLISSAGE'!D113)</f>
        <v/>
      </c>
      <c r="BW17" s="115"/>
      <c r="BX17" s="115" t="s">
        <v>159</v>
      </c>
    </row>
    <row r="18" spans="1:76" s="114" customFormat="1" ht="55.5" customHeight="1" thickBot="1">
      <c r="A18" s="240" t="str">
        <f>CONCATENATE("I",'2. AIDE AU REMPLISSAGE'!B117)</f>
        <v>I</v>
      </c>
      <c r="B18" s="241">
        <f>IF('2. AIDE AU REMPLISSAGE'!C117='2. AIDE AU REMPLISSAGE'!$X$27,CONCATENATE("11. ",'2. AIDE AU REMPLISSAGE'!C120),'2. AIDE AU REMPLISSAGE'!C117)</f>
        <v>0</v>
      </c>
      <c r="C18" s="273">
        <f>'3. TABLEAU A IMPRIMER'!C18</f>
        <v>1</v>
      </c>
      <c r="D18" s="274">
        <f>IF('3. TABLEAU A IMPRIMER'!E18="MW",'3. TABLEAU A IMPRIMER'!D18*1000,'3. TABLEAU A IMPRIMER'!D18)</f>
        <v>0</v>
      </c>
      <c r="E18" s="227">
        <f>IF('2. AIDE AU REMPLISSAGE'!F117='2. AIDE AU REMPLISSAGE'!$AB$23,'2. AIDE AU REMPLISSAGE'!F120,'2. AIDE AU REMPLISSAGE'!F117)</f>
        <v>0</v>
      </c>
      <c r="F18" s="228">
        <f>IF(OR(('2. AIDE AU REMPLISSAGE'!G117='2. AIDE AU REMPLISSAGE'!$Y$21),('2. AIDE AU REMPLISSAGE'!G117='2. AIDE AU REMPLISSAGE'!$Y$24),('2. AIDE AU REMPLISSAGE'!G117='2. AIDE AU REMPLISSAGE'!$Y$37)),'2. AIDE AU REMPLISSAGE'!G120,'2. AIDE AU REMPLISSAGE'!G117)</f>
        <v>0</v>
      </c>
      <c r="G18" s="229" t="str">
        <f>IF('2. AIDE AU REMPLISSAGE'!H117&lt;&gt;0,'2. AIDE AU REMPLISSAGE'!H117,"")</f>
        <v/>
      </c>
      <c r="H18" s="230">
        <f>IF(OR(('2. AIDE AU REMPLISSAGE'!I117='2. AIDE AU REMPLISSAGE'!$Y$21),('2. AIDE AU REMPLISSAGE'!I117='2. AIDE AU REMPLISSAGE'!$Y$24),('2. AIDE AU REMPLISSAGE'!I117='2. AIDE AU REMPLISSAGE'!$Y$37)),'2. AIDE AU REMPLISSAGE'!I120,'2. AIDE AU REMPLISSAGE'!I117)</f>
        <v>0</v>
      </c>
      <c r="I18" s="229" t="str">
        <f>IF('2. AIDE AU REMPLISSAGE'!J117&lt;&gt;0,'2. AIDE AU REMPLISSAGE'!J117,"")</f>
        <v/>
      </c>
      <c r="J18" s="230">
        <f>IF(OR(('2. AIDE AU REMPLISSAGE'!K117='2. AIDE AU REMPLISSAGE'!$Y$21),('2. AIDE AU REMPLISSAGE'!K117='2. AIDE AU REMPLISSAGE'!$Y$24),('2. AIDE AU REMPLISSAGE'!K117='2. AIDE AU REMPLISSAGE'!$Y$37)),'2. AIDE AU REMPLISSAGE'!K120,'2. AIDE AU REMPLISSAGE'!K117)</f>
        <v>0</v>
      </c>
      <c r="K18" s="229" t="str">
        <f>IF('2. AIDE AU REMPLISSAGE'!L117&lt;&gt;0,'2. AIDE AU REMPLISSAGE'!L117,"")</f>
        <v/>
      </c>
      <c r="L18" s="230">
        <f>IF(OR(('2. AIDE AU REMPLISSAGE'!M117='2. AIDE AU REMPLISSAGE'!$Y$21),('2. AIDE AU REMPLISSAGE'!M117='2. AIDE AU REMPLISSAGE'!$Y$24),('2. AIDE AU REMPLISSAGE'!M117='2. AIDE AU REMPLISSAGE'!$Y$37)),'2. AIDE AU REMPLISSAGE'!M120,'2. AIDE AU REMPLISSAGE'!M117)</f>
        <v>0</v>
      </c>
      <c r="M18" s="229" t="str">
        <f>IF('2. AIDE AU REMPLISSAGE'!N117&lt;&gt;0,'2. AIDE AU REMPLISSAGE'!N117,"")</f>
        <v/>
      </c>
      <c r="N18" s="230">
        <f>IF(OR(('2. AIDE AU REMPLISSAGE'!O117='2. AIDE AU REMPLISSAGE'!$Y$21),('2. AIDE AU REMPLISSAGE'!O117='2. AIDE AU REMPLISSAGE'!$Y$24),('2. AIDE AU REMPLISSAGE'!O117='2. AIDE AU REMPLISSAGE'!$Y$37)),'2. AIDE AU REMPLISSAGE'!O120,'2. AIDE AU REMPLISSAGE'!O117)</f>
        <v>0</v>
      </c>
      <c r="O18" s="229" t="str">
        <f>IF('2. AIDE AU REMPLISSAGE'!P117&lt;&gt;0,'2. AIDE AU REMPLISSAGE'!P117,"")</f>
        <v/>
      </c>
      <c r="P18" s="231">
        <f>IF(OR(('2. AIDE AU REMPLISSAGE'!Q117='2. AIDE AU REMPLISSAGE'!$Y$21),('2. AIDE AU REMPLISSAGE'!Q117='2. AIDE AU REMPLISSAGE'!$Y$24),('2. AIDE AU REMPLISSAGE'!Q117='2. AIDE AU REMPLISSAGE'!$Y$37)),'2. AIDE AU REMPLISSAGE'!Q120,'2. AIDE AU REMPLISSAGE'!Q117)</f>
        <v>0</v>
      </c>
      <c r="Q18" s="232" t="str">
        <f>IF('2. AIDE AU REMPLISSAGE'!R117&lt;&gt;0,'2. AIDE AU REMPLISSAGE'!R117,"")</f>
        <v/>
      </c>
      <c r="R18" s="233" t="str">
        <f>'2. AIDE AU REMPLISSAGE'!S117</f>
        <v/>
      </c>
      <c r="S18" s="230"/>
      <c r="T18" s="229"/>
      <c r="U18" s="230"/>
      <c r="V18" s="229"/>
      <c r="W18" s="230"/>
      <c r="X18" s="229"/>
      <c r="Y18" s="230"/>
      <c r="Z18" s="229"/>
      <c r="AA18" s="231"/>
      <c r="AB18" s="232"/>
      <c r="AC18" s="230"/>
      <c r="AD18" s="229"/>
      <c r="AE18" s="230"/>
      <c r="AF18" s="229"/>
      <c r="AG18" s="230"/>
      <c r="AH18" s="229"/>
      <c r="AI18" s="230"/>
      <c r="AJ18" s="229"/>
      <c r="AK18" s="231"/>
      <c r="AL18" s="232"/>
      <c r="AM18" s="230"/>
      <c r="AN18" s="229"/>
      <c r="AO18" s="230"/>
      <c r="AP18" s="229"/>
      <c r="AQ18" s="230"/>
      <c r="AR18" s="229"/>
      <c r="AS18" s="230"/>
      <c r="AT18" s="229"/>
      <c r="AU18" s="234" t="str">
        <f>IF('2. AIDE AU REMPLISSAGE'!T117&lt;&gt;0,'2. AIDE AU REMPLISSAGE'!T117,"")</f>
        <v/>
      </c>
      <c r="AV18" s="235" t="str">
        <f>IF('2. AIDE AU REMPLISSAGE'!U120&lt;&gt;"",'2. AIDE AU REMPLISSAGE'!U120,"")</f>
        <v/>
      </c>
      <c r="AW18" s="236" t="str">
        <f>IF('2. AIDE AU REMPLISSAGE'!V120&lt;&gt;"",'2. AIDE AU REMPLISSAGE'!V120,"")</f>
        <v/>
      </c>
      <c r="AX18" s="237" t="str">
        <f t="shared" si="5"/>
        <v/>
      </c>
      <c r="AY18" s="237" t="str">
        <f t="shared" si="0"/>
        <v/>
      </c>
      <c r="AZ18" s="237" t="str">
        <f t="shared" si="1"/>
        <v/>
      </c>
      <c r="BA18" s="237" t="str">
        <f t="shared" si="6"/>
        <v/>
      </c>
      <c r="BB18" s="237" t="str">
        <f t="shared" si="7"/>
        <v/>
      </c>
      <c r="BC18" s="237" t="str">
        <f t="shared" si="8"/>
        <v/>
      </c>
      <c r="BD18" s="237" t="str">
        <f t="shared" si="9"/>
        <v/>
      </c>
      <c r="BE18" s="237" t="str">
        <f t="shared" si="10"/>
        <v/>
      </c>
      <c r="BF18" s="237" t="str">
        <f t="shared" si="11"/>
        <v/>
      </c>
      <c r="BG18" s="237" t="str">
        <f t="shared" si="12"/>
        <v/>
      </c>
      <c r="BH18" s="237" t="str">
        <f t="shared" si="13"/>
        <v/>
      </c>
      <c r="BI18" s="237" t="str">
        <f t="shared" si="14"/>
        <v/>
      </c>
      <c r="BJ18" s="237" t="str">
        <f t="shared" si="15"/>
        <v/>
      </c>
      <c r="BK18" s="254" t="str">
        <f t="shared" si="16"/>
        <v/>
      </c>
      <c r="BL18" s="255" t="str">
        <f t="shared" si="17"/>
        <v/>
      </c>
      <c r="BM18" s="255" t="str">
        <f t="shared" si="18"/>
        <v/>
      </c>
      <c r="BN18" s="237" t="str">
        <f t="shared" si="19"/>
        <v/>
      </c>
      <c r="BO18" s="237" t="str">
        <f t="shared" si="20"/>
        <v/>
      </c>
      <c r="BP18" s="237" t="str">
        <f t="shared" si="2"/>
        <v/>
      </c>
      <c r="BQ18" s="255" t="str">
        <f t="shared" si="3"/>
        <v/>
      </c>
      <c r="BR18" s="237" t="str">
        <f t="shared" si="4"/>
        <v/>
      </c>
      <c r="BS18" s="237" t="str">
        <f t="shared" si="21"/>
        <v/>
      </c>
      <c r="BT18" s="239" t="str">
        <f t="shared" si="22"/>
        <v/>
      </c>
      <c r="BU18" s="238" t="str">
        <f>IF('2. AIDE AU REMPLISSAGE'!D121="  Introduisez vos remarques ici","",'2. AIDE AU REMPLISSAGE'!D121)</f>
        <v/>
      </c>
      <c r="BW18" s="115"/>
      <c r="BX18" s="115" t="s">
        <v>159</v>
      </c>
    </row>
    <row r="19" spans="1:76" s="114" customFormat="1" ht="55.5" customHeight="1" thickBot="1">
      <c r="A19" s="240" t="str">
        <f>CONCATENATE("I",'2. AIDE AU REMPLISSAGE'!B125)</f>
        <v>I</v>
      </c>
      <c r="B19" s="241">
        <f>IF('2. AIDE AU REMPLISSAGE'!C125='2. AIDE AU REMPLISSAGE'!$X$27,CONCATENATE("11. ",'2. AIDE AU REMPLISSAGE'!C128),'2. AIDE AU REMPLISSAGE'!C125)</f>
        <v>0</v>
      </c>
      <c r="C19" s="273">
        <f>'3. TABLEAU A IMPRIMER'!C19</f>
        <v>1</v>
      </c>
      <c r="D19" s="274">
        <f>IF('3. TABLEAU A IMPRIMER'!E19="MW",'3. TABLEAU A IMPRIMER'!D19*1000,'3. TABLEAU A IMPRIMER'!D19)</f>
        <v>0</v>
      </c>
      <c r="E19" s="227">
        <f>IF('2. AIDE AU REMPLISSAGE'!F125='2. AIDE AU REMPLISSAGE'!$AB$23,'2. AIDE AU REMPLISSAGE'!F128,'2. AIDE AU REMPLISSAGE'!F125)</f>
        <v>0</v>
      </c>
      <c r="F19" s="228">
        <f>IF(OR(('2. AIDE AU REMPLISSAGE'!G125='2. AIDE AU REMPLISSAGE'!$Y$21),('2. AIDE AU REMPLISSAGE'!G125='2. AIDE AU REMPLISSAGE'!$Y$24),('2. AIDE AU REMPLISSAGE'!G125='2. AIDE AU REMPLISSAGE'!$Y$37)),'2. AIDE AU REMPLISSAGE'!G128,'2. AIDE AU REMPLISSAGE'!G125)</f>
        <v>0</v>
      </c>
      <c r="G19" s="229" t="str">
        <f>IF('2. AIDE AU REMPLISSAGE'!H125&lt;&gt;0,'2. AIDE AU REMPLISSAGE'!H125,"")</f>
        <v/>
      </c>
      <c r="H19" s="230">
        <f>IF(OR(('2. AIDE AU REMPLISSAGE'!I125='2. AIDE AU REMPLISSAGE'!$Y$21),('2. AIDE AU REMPLISSAGE'!I125='2. AIDE AU REMPLISSAGE'!$Y$24),('2. AIDE AU REMPLISSAGE'!I125='2. AIDE AU REMPLISSAGE'!$Y$37)),'2. AIDE AU REMPLISSAGE'!I128,'2. AIDE AU REMPLISSAGE'!I125)</f>
        <v>0</v>
      </c>
      <c r="I19" s="229" t="str">
        <f>IF('2. AIDE AU REMPLISSAGE'!J125&lt;&gt;0,'2. AIDE AU REMPLISSAGE'!J125,"")</f>
        <v/>
      </c>
      <c r="J19" s="230">
        <f>IF(OR(('2. AIDE AU REMPLISSAGE'!K125='2. AIDE AU REMPLISSAGE'!$Y$21),('2. AIDE AU REMPLISSAGE'!K125='2. AIDE AU REMPLISSAGE'!$Y$24),('2. AIDE AU REMPLISSAGE'!K125='2. AIDE AU REMPLISSAGE'!$Y$37)),'2. AIDE AU REMPLISSAGE'!K128,'2. AIDE AU REMPLISSAGE'!K125)</f>
        <v>0</v>
      </c>
      <c r="K19" s="229" t="str">
        <f>IF('2. AIDE AU REMPLISSAGE'!L125&lt;&gt;0,'2. AIDE AU REMPLISSAGE'!L125,"")</f>
        <v/>
      </c>
      <c r="L19" s="230">
        <f>IF(OR(('2. AIDE AU REMPLISSAGE'!M125='2. AIDE AU REMPLISSAGE'!$Y$21),('2. AIDE AU REMPLISSAGE'!M125='2. AIDE AU REMPLISSAGE'!$Y$24),('2. AIDE AU REMPLISSAGE'!M125='2. AIDE AU REMPLISSAGE'!$Y$37)),'2. AIDE AU REMPLISSAGE'!M128,'2. AIDE AU REMPLISSAGE'!M125)</f>
        <v>0</v>
      </c>
      <c r="M19" s="229" t="str">
        <f>IF('2. AIDE AU REMPLISSAGE'!N125&lt;&gt;0,'2. AIDE AU REMPLISSAGE'!N125,"")</f>
        <v/>
      </c>
      <c r="N19" s="230">
        <f>IF(OR(('2. AIDE AU REMPLISSAGE'!O125='2. AIDE AU REMPLISSAGE'!$Y$21),('2. AIDE AU REMPLISSAGE'!O125='2. AIDE AU REMPLISSAGE'!$Y$24),('2. AIDE AU REMPLISSAGE'!O125='2. AIDE AU REMPLISSAGE'!$Y$37)),'2. AIDE AU REMPLISSAGE'!O128,'2. AIDE AU REMPLISSAGE'!O125)</f>
        <v>0</v>
      </c>
      <c r="O19" s="229" t="str">
        <f>IF('2. AIDE AU REMPLISSAGE'!P125&lt;&gt;0,'2. AIDE AU REMPLISSAGE'!P125,"")</f>
        <v/>
      </c>
      <c r="P19" s="231">
        <f>IF(OR(('2. AIDE AU REMPLISSAGE'!Q125='2. AIDE AU REMPLISSAGE'!$Y$21),('2. AIDE AU REMPLISSAGE'!Q125='2. AIDE AU REMPLISSAGE'!$Y$24),('2. AIDE AU REMPLISSAGE'!Q125='2. AIDE AU REMPLISSAGE'!$Y$37)),'2. AIDE AU REMPLISSAGE'!Q128,'2. AIDE AU REMPLISSAGE'!Q125)</f>
        <v>0</v>
      </c>
      <c r="Q19" s="232" t="str">
        <f>IF('2. AIDE AU REMPLISSAGE'!R125&lt;&gt;0,'2. AIDE AU REMPLISSAGE'!R125,"")</f>
        <v/>
      </c>
      <c r="R19" s="233" t="str">
        <f>'2. AIDE AU REMPLISSAGE'!S125</f>
        <v/>
      </c>
      <c r="S19" s="230"/>
      <c r="T19" s="229"/>
      <c r="U19" s="230"/>
      <c r="V19" s="229"/>
      <c r="W19" s="230"/>
      <c r="X19" s="229"/>
      <c r="Y19" s="230"/>
      <c r="Z19" s="229"/>
      <c r="AA19" s="231"/>
      <c r="AB19" s="232"/>
      <c r="AC19" s="230"/>
      <c r="AD19" s="229"/>
      <c r="AE19" s="230"/>
      <c r="AF19" s="229"/>
      <c r="AG19" s="230"/>
      <c r="AH19" s="229"/>
      <c r="AI19" s="230"/>
      <c r="AJ19" s="229"/>
      <c r="AK19" s="231"/>
      <c r="AL19" s="232"/>
      <c r="AM19" s="230"/>
      <c r="AN19" s="229"/>
      <c r="AO19" s="230"/>
      <c r="AP19" s="229"/>
      <c r="AQ19" s="230"/>
      <c r="AR19" s="229"/>
      <c r="AS19" s="230"/>
      <c r="AT19" s="229"/>
      <c r="AU19" s="234" t="str">
        <f>IF('2. AIDE AU REMPLISSAGE'!T125&lt;&gt;0,'2. AIDE AU REMPLISSAGE'!T125,"")</f>
        <v/>
      </c>
      <c r="AV19" s="235" t="str">
        <f>IF('2. AIDE AU REMPLISSAGE'!U128&lt;&gt;"",'2. AIDE AU REMPLISSAGE'!U128,"")</f>
        <v/>
      </c>
      <c r="AW19" s="236" t="str">
        <f>IF('2. AIDE AU REMPLISSAGE'!V128&lt;&gt;"",'2. AIDE AU REMPLISSAGE'!V128,"")</f>
        <v/>
      </c>
      <c r="AX19" s="237" t="str">
        <f t="shared" si="5"/>
        <v/>
      </c>
      <c r="AY19" s="237" t="str">
        <f t="shared" si="0"/>
        <v/>
      </c>
      <c r="AZ19" s="237" t="str">
        <f t="shared" si="1"/>
        <v/>
      </c>
      <c r="BA19" s="237" t="str">
        <f t="shared" si="6"/>
        <v/>
      </c>
      <c r="BB19" s="237" t="str">
        <f t="shared" si="7"/>
        <v/>
      </c>
      <c r="BC19" s="237" t="str">
        <f t="shared" si="8"/>
        <v/>
      </c>
      <c r="BD19" s="237" t="str">
        <f t="shared" si="9"/>
        <v/>
      </c>
      <c r="BE19" s="237" t="str">
        <f t="shared" si="10"/>
        <v/>
      </c>
      <c r="BF19" s="237" t="str">
        <f t="shared" si="11"/>
        <v/>
      </c>
      <c r="BG19" s="237" t="str">
        <f t="shared" si="12"/>
        <v/>
      </c>
      <c r="BH19" s="237" t="str">
        <f t="shared" si="13"/>
        <v/>
      </c>
      <c r="BI19" s="237" t="str">
        <f t="shared" si="14"/>
        <v/>
      </c>
      <c r="BJ19" s="237" t="str">
        <f t="shared" si="15"/>
        <v/>
      </c>
      <c r="BK19" s="254" t="str">
        <f t="shared" si="16"/>
        <v/>
      </c>
      <c r="BL19" s="255" t="str">
        <f t="shared" si="17"/>
        <v/>
      </c>
      <c r="BM19" s="255" t="str">
        <f t="shared" si="18"/>
        <v/>
      </c>
      <c r="BN19" s="237" t="str">
        <f t="shared" si="19"/>
        <v/>
      </c>
      <c r="BO19" s="237" t="str">
        <f t="shared" si="20"/>
        <v/>
      </c>
      <c r="BP19" s="237" t="str">
        <f t="shared" si="2"/>
        <v/>
      </c>
      <c r="BQ19" s="255" t="str">
        <f t="shared" si="3"/>
        <v/>
      </c>
      <c r="BR19" s="237" t="str">
        <f t="shared" si="4"/>
        <v/>
      </c>
      <c r="BS19" s="237" t="str">
        <f t="shared" si="21"/>
        <v/>
      </c>
      <c r="BT19" s="239" t="str">
        <f t="shared" si="22"/>
        <v/>
      </c>
      <c r="BU19" s="238" t="str">
        <f>IF('2. AIDE AU REMPLISSAGE'!D129="  Introduisez vos remarques ici","",'2. AIDE AU REMPLISSAGE'!D129)</f>
        <v/>
      </c>
      <c r="BW19" s="115"/>
      <c r="BX19" s="115" t="s">
        <v>159</v>
      </c>
    </row>
    <row r="20" spans="1:76" s="114" customFormat="1" ht="55.5" customHeight="1" thickBot="1">
      <c r="A20" s="240" t="str">
        <f>CONCATENATE("I",'2. AIDE AU REMPLISSAGE'!B133)</f>
        <v>I</v>
      </c>
      <c r="B20" s="241">
        <f>IF('2. AIDE AU REMPLISSAGE'!C133='2. AIDE AU REMPLISSAGE'!$X$27,CONCATENATE("11. ",'2. AIDE AU REMPLISSAGE'!C136),'2. AIDE AU REMPLISSAGE'!C133)</f>
        <v>0</v>
      </c>
      <c r="C20" s="273">
        <f>'3. TABLEAU A IMPRIMER'!C20</f>
        <v>1</v>
      </c>
      <c r="D20" s="274">
        <f>IF('3. TABLEAU A IMPRIMER'!E20="MW",'3. TABLEAU A IMPRIMER'!D20*1000,'3. TABLEAU A IMPRIMER'!D20)</f>
        <v>0</v>
      </c>
      <c r="E20" s="227">
        <f>IF('2. AIDE AU REMPLISSAGE'!F133='2. AIDE AU REMPLISSAGE'!$AB$23,'2. AIDE AU REMPLISSAGE'!F136,'2. AIDE AU REMPLISSAGE'!F133)</f>
        <v>0</v>
      </c>
      <c r="F20" s="228">
        <f>IF(OR(('2. AIDE AU REMPLISSAGE'!G133='2. AIDE AU REMPLISSAGE'!$Y$21),('2. AIDE AU REMPLISSAGE'!G133='2. AIDE AU REMPLISSAGE'!$Y$24),('2. AIDE AU REMPLISSAGE'!G133='2. AIDE AU REMPLISSAGE'!$Y$37)),'2. AIDE AU REMPLISSAGE'!G136,'2. AIDE AU REMPLISSAGE'!G133)</f>
        <v>0</v>
      </c>
      <c r="G20" s="229" t="str">
        <f>IF('2. AIDE AU REMPLISSAGE'!H133&lt;&gt;0,'2. AIDE AU REMPLISSAGE'!H133,"")</f>
        <v/>
      </c>
      <c r="H20" s="230">
        <f>IF(OR(('2. AIDE AU REMPLISSAGE'!I133='2. AIDE AU REMPLISSAGE'!$Y$21),('2. AIDE AU REMPLISSAGE'!I133='2. AIDE AU REMPLISSAGE'!$Y$24),('2. AIDE AU REMPLISSAGE'!I133='2. AIDE AU REMPLISSAGE'!$Y$37)),'2. AIDE AU REMPLISSAGE'!I136,'2. AIDE AU REMPLISSAGE'!I133)</f>
        <v>0</v>
      </c>
      <c r="I20" s="229" t="str">
        <f>IF('2. AIDE AU REMPLISSAGE'!J133&lt;&gt;0,'2. AIDE AU REMPLISSAGE'!J133,"")</f>
        <v/>
      </c>
      <c r="J20" s="230">
        <f>IF(OR(('2. AIDE AU REMPLISSAGE'!K133='2. AIDE AU REMPLISSAGE'!$Y$21),('2. AIDE AU REMPLISSAGE'!K133='2. AIDE AU REMPLISSAGE'!$Y$24),('2. AIDE AU REMPLISSAGE'!K133='2. AIDE AU REMPLISSAGE'!$Y$37)),'2. AIDE AU REMPLISSAGE'!K136,'2. AIDE AU REMPLISSAGE'!K133)</f>
        <v>0</v>
      </c>
      <c r="K20" s="229" t="str">
        <f>IF('2. AIDE AU REMPLISSAGE'!L133&lt;&gt;0,'2. AIDE AU REMPLISSAGE'!L133,"")</f>
        <v/>
      </c>
      <c r="L20" s="230">
        <f>IF(OR(('2. AIDE AU REMPLISSAGE'!M133='2. AIDE AU REMPLISSAGE'!$Y$21),('2. AIDE AU REMPLISSAGE'!M133='2. AIDE AU REMPLISSAGE'!$Y$24),('2. AIDE AU REMPLISSAGE'!M133='2. AIDE AU REMPLISSAGE'!$Y$37)),'2. AIDE AU REMPLISSAGE'!M136,'2. AIDE AU REMPLISSAGE'!M133)</f>
        <v>0</v>
      </c>
      <c r="M20" s="229" t="str">
        <f>IF('2. AIDE AU REMPLISSAGE'!N133&lt;&gt;0,'2. AIDE AU REMPLISSAGE'!N133,"")</f>
        <v/>
      </c>
      <c r="N20" s="230">
        <f>IF(OR(('2. AIDE AU REMPLISSAGE'!O133='2. AIDE AU REMPLISSAGE'!$Y$21),('2. AIDE AU REMPLISSAGE'!O133='2. AIDE AU REMPLISSAGE'!$Y$24),('2. AIDE AU REMPLISSAGE'!O133='2. AIDE AU REMPLISSAGE'!$Y$37)),'2. AIDE AU REMPLISSAGE'!O136,'2. AIDE AU REMPLISSAGE'!O133)</f>
        <v>0</v>
      </c>
      <c r="O20" s="229" t="str">
        <f>IF('2. AIDE AU REMPLISSAGE'!P133&lt;&gt;0,'2. AIDE AU REMPLISSAGE'!P133,"")</f>
        <v/>
      </c>
      <c r="P20" s="231">
        <f>IF(OR(('2. AIDE AU REMPLISSAGE'!Q133='2. AIDE AU REMPLISSAGE'!$Y$21),('2. AIDE AU REMPLISSAGE'!Q133='2. AIDE AU REMPLISSAGE'!$Y$24),('2. AIDE AU REMPLISSAGE'!Q133='2. AIDE AU REMPLISSAGE'!$Y$37)),'2. AIDE AU REMPLISSAGE'!Q136,'2. AIDE AU REMPLISSAGE'!Q133)</f>
        <v>0</v>
      </c>
      <c r="Q20" s="232" t="str">
        <f>IF('2. AIDE AU REMPLISSAGE'!R133&lt;&gt;0,'2. AIDE AU REMPLISSAGE'!R133,"")</f>
        <v/>
      </c>
      <c r="R20" s="233" t="str">
        <f>'2. AIDE AU REMPLISSAGE'!S133</f>
        <v/>
      </c>
      <c r="S20" s="230"/>
      <c r="T20" s="229"/>
      <c r="U20" s="230"/>
      <c r="V20" s="229"/>
      <c r="W20" s="230"/>
      <c r="X20" s="229"/>
      <c r="Y20" s="230"/>
      <c r="Z20" s="229"/>
      <c r="AA20" s="231"/>
      <c r="AB20" s="232"/>
      <c r="AC20" s="230"/>
      <c r="AD20" s="229"/>
      <c r="AE20" s="230"/>
      <c r="AF20" s="229"/>
      <c r="AG20" s="230"/>
      <c r="AH20" s="229"/>
      <c r="AI20" s="230"/>
      <c r="AJ20" s="229"/>
      <c r="AK20" s="231"/>
      <c r="AL20" s="232"/>
      <c r="AM20" s="230"/>
      <c r="AN20" s="229"/>
      <c r="AO20" s="230"/>
      <c r="AP20" s="229"/>
      <c r="AQ20" s="230"/>
      <c r="AR20" s="229"/>
      <c r="AS20" s="230"/>
      <c r="AT20" s="229"/>
      <c r="AU20" s="234" t="str">
        <f>IF('2. AIDE AU REMPLISSAGE'!T133&lt;&gt;0,'2. AIDE AU REMPLISSAGE'!T133,"")</f>
        <v/>
      </c>
      <c r="AV20" s="235" t="str">
        <f>IF('2. AIDE AU REMPLISSAGE'!U136&lt;&gt;"",'2. AIDE AU REMPLISSAGE'!U136,"")</f>
        <v/>
      </c>
      <c r="AW20" s="236" t="str">
        <f>IF('2. AIDE AU REMPLISSAGE'!V136&lt;&gt;"",'2. AIDE AU REMPLISSAGE'!V136,"")</f>
        <v/>
      </c>
      <c r="AX20" s="237" t="str">
        <f t="shared" si="5"/>
        <v/>
      </c>
      <c r="AY20" s="237" t="str">
        <f t="shared" si="0"/>
        <v/>
      </c>
      <c r="AZ20" s="237" t="str">
        <f t="shared" si="1"/>
        <v/>
      </c>
      <c r="BA20" s="237" t="str">
        <f t="shared" si="6"/>
        <v/>
      </c>
      <c r="BB20" s="237" t="str">
        <f t="shared" si="7"/>
        <v/>
      </c>
      <c r="BC20" s="237" t="str">
        <f t="shared" si="8"/>
        <v/>
      </c>
      <c r="BD20" s="237" t="str">
        <f t="shared" si="9"/>
        <v/>
      </c>
      <c r="BE20" s="237" t="str">
        <f t="shared" si="10"/>
        <v/>
      </c>
      <c r="BF20" s="237" t="str">
        <f t="shared" si="11"/>
        <v/>
      </c>
      <c r="BG20" s="237" t="str">
        <f t="shared" si="12"/>
        <v/>
      </c>
      <c r="BH20" s="237" t="str">
        <f t="shared" si="13"/>
        <v/>
      </c>
      <c r="BI20" s="237" t="str">
        <f t="shared" si="14"/>
        <v/>
      </c>
      <c r="BJ20" s="237" t="str">
        <f t="shared" si="15"/>
        <v/>
      </c>
      <c r="BK20" s="254" t="str">
        <f t="shared" si="16"/>
        <v/>
      </c>
      <c r="BL20" s="255" t="str">
        <f t="shared" si="17"/>
        <v/>
      </c>
      <c r="BM20" s="255" t="str">
        <f t="shared" si="18"/>
        <v/>
      </c>
      <c r="BN20" s="237" t="str">
        <f t="shared" si="19"/>
        <v/>
      </c>
      <c r="BO20" s="237" t="str">
        <f t="shared" si="20"/>
        <v/>
      </c>
      <c r="BP20" s="237" t="str">
        <f t="shared" si="2"/>
        <v/>
      </c>
      <c r="BQ20" s="255" t="str">
        <f t="shared" si="3"/>
        <v/>
      </c>
      <c r="BR20" s="237" t="str">
        <f t="shared" si="4"/>
        <v/>
      </c>
      <c r="BS20" s="237" t="str">
        <f t="shared" si="21"/>
        <v/>
      </c>
      <c r="BT20" s="239" t="str">
        <f t="shared" si="22"/>
        <v/>
      </c>
      <c r="BU20" s="238" t="str">
        <f>IF('2. AIDE AU REMPLISSAGE'!D137="  Introduisez vos remarques ici","",'2. AIDE AU REMPLISSAGE'!D137)</f>
        <v/>
      </c>
      <c r="BW20" s="115"/>
      <c r="BX20" s="115" t="s">
        <v>159</v>
      </c>
    </row>
    <row r="21" spans="1:76" s="114" customFormat="1" ht="55.5" customHeight="1" thickBot="1">
      <c r="A21" s="240" t="str">
        <f>CONCATENATE("I",'2. AIDE AU REMPLISSAGE'!B141)</f>
        <v>I</v>
      </c>
      <c r="B21" s="241">
        <f>IF('2. AIDE AU REMPLISSAGE'!C141='2. AIDE AU REMPLISSAGE'!$X$27,CONCATENATE("11. ",'2. AIDE AU REMPLISSAGE'!C144),'2. AIDE AU REMPLISSAGE'!C141)</f>
        <v>0</v>
      </c>
      <c r="C21" s="273">
        <f>'3. TABLEAU A IMPRIMER'!C21</f>
        <v>1</v>
      </c>
      <c r="D21" s="274">
        <f>IF('3. TABLEAU A IMPRIMER'!E21="MW",'3. TABLEAU A IMPRIMER'!D21*1000,'3. TABLEAU A IMPRIMER'!D21)</f>
        <v>0</v>
      </c>
      <c r="E21" s="227">
        <f>IF('2. AIDE AU REMPLISSAGE'!F141='2. AIDE AU REMPLISSAGE'!$AB$23,'2. AIDE AU REMPLISSAGE'!F144,'2. AIDE AU REMPLISSAGE'!F141)</f>
        <v>0</v>
      </c>
      <c r="F21" s="228">
        <f>IF(OR(('2. AIDE AU REMPLISSAGE'!G141='2. AIDE AU REMPLISSAGE'!$Y$21),('2. AIDE AU REMPLISSAGE'!G141='2. AIDE AU REMPLISSAGE'!$Y$24),('2. AIDE AU REMPLISSAGE'!G141='2. AIDE AU REMPLISSAGE'!$Y$37)),'2. AIDE AU REMPLISSAGE'!G144,'2. AIDE AU REMPLISSAGE'!G141)</f>
        <v>0</v>
      </c>
      <c r="G21" s="229" t="str">
        <f>IF('2. AIDE AU REMPLISSAGE'!H141&lt;&gt;0,'2. AIDE AU REMPLISSAGE'!H141,"")</f>
        <v/>
      </c>
      <c r="H21" s="230">
        <f>IF(OR(('2. AIDE AU REMPLISSAGE'!I141='2. AIDE AU REMPLISSAGE'!$Y$21),('2. AIDE AU REMPLISSAGE'!I141='2. AIDE AU REMPLISSAGE'!$Y$24),('2. AIDE AU REMPLISSAGE'!I141='2. AIDE AU REMPLISSAGE'!$Y$37)),'2. AIDE AU REMPLISSAGE'!I144,'2. AIDE AU REMPLISSAGE'!I141)</f>
        <v>0</v>
      </c>
      <c r="I21" s="229" t="str">
        <f>IF('2. AIDE AU REMPLISSAGE'!J141&lt;&gt;0,'2. AIDE AU REMPLISSAGE'!J141,"")</f>
        <v/>
      </c>
      <c r="J21" s="230">
        <f>IF(OR(('2. AIDE AU REMPLISSAGE'!K141='2. AIDE AU REMPLISSAGE'!$Y$21),('2. AIDE AU REMPLISSAGE'!K141='2. AIDE AU REMPLISSAGE'!$Y$24),('2. AIDE AU REMPLISSAGE'!K141='2. AIDE AU REMPLISSAGE'!$Y$37)),'2. AIDE AU REMPLISSAGE'!K144,'2. AIDE AU REMPLISSAGE'!K141)</f>
        <v>0</v>
      </c>
      <c r="K21" s="229" t="str">
        <f>IF('2. AIDE AU REMPLISSAGE'!L141&lt;&gt;0,'2. AIDE AU REMPLISSAGE'!L141,"")</f>
        <v/>
      </c>
      <c r="L21" s="230">
        <f>IF(OR(('2. AIDE AU REMPLISSAGE'!M141='2. AIDE AU REMPLISSAGE'!$Y$21),('2. AIDE AU REMPLISSAGE'!M141='2. AIDE AU REMPLISSAGE'!$Y$24),('2. AIDE AU REMPLISSAGE'!M141='2. AIDE AU REMPLISSAGE'!$Y$37)),'2. AIDE AU REMPLISSAGE'!M144,'2. AIDE AU REMPLISSAGE'!M141)</f>
        <v>0</v>
      </c>
      <c r="M21" s="229" t="str">
        <f>IF('2. AIDE AU REMPLISSAGE'!N141&lt;&gt;0,'2. AIDE AU REMPLISSAGE'!N141,"")</f>
        <v/>
      </c>
      <c r="N21" s="230">
        <f>IF(OR(('2. AIDE AU REMPLISSAGE'!O141='2. AIDE AU REMPLISSAGE'!$Y$21),('2. AIDE AU REMPLISSAGE'!O141='2. AIDE AU REMPLISSAGE'!$Y$24),('2. AIDE AU REMPLISSAGE'!O141='2. AIDE AU REMPLISSAGE'!$Y$37)),'2. AIDE AU REMPLISSAGE'!O144,'2. AIDE AU REMPLISSAGE'!O141)</f>
        <v>0</v>
      </c>
      <c r="O21" s="229" t="str">
        <f>IF('2. AIDE AU REMPLISSAGE'!P141&lt;&gt;0,'2. AIDE AU REMPLISSAGE'!P141,"")</f>
        <v/>
      </c>
      <c r="P21" s="231">
        <f>IF(OR(('2. AIDE AU REMPLISSAGE'!Q141='2. AIDE AU REMPLISSAGE'!$Y$21),('2. AIDE AU REMPLISSAGE'!Q141='2. AIDE AU REMPLISSAGE'!$Y$24),('2. AIDE AU REMPLISSAGE'!Q141='2. AIDE AU REMPLISSAGE'!$Y$37)),'2. AIDE AU REMPLISSAGE'!Q144,'2. AIDE AU REMPLISSAGE'!Q141)</f>
        <v>0</v>
      </c>
      <c r="Q21" s="232" t="str">
        <f>IF('2. AIDE AU REMPLISSAGE'!R141&lt;&gt;0,'2. AIDE AU REMPLISSAGE'!R141,"")</f>
        <v/>
      </c>
      <c r="R21" s="233" t="str">
        <f>'2. AIDE AU REMPLISSAGE'!S141</f>
        <v/>
      </c>
      <c r="S21" s="230"/>
      <c r="T21" s="229"/>
      <c r="U21" s="230"/>
      <c r="V21" s="229"/>
      <c r="W21" s="230"/>
      <c r="X21" s="229"/>
      <c r="Y21" s="230"/>
      <c r="Z21" s="229"/>
      <c r="AA21" s="231"/>
      <c r="AB21" s="232"/>
      <c r="AC21" s="230"/>
      <c r="AD21" s="229"/>
      <c r="AE21" s="230"/>
      <c r="AF21" s="229"/>
      <c r="AG21" s="230"/>
      <c r="AH21" s="229"/>
      <c r="AI21" s="230"/>
      <c r="AJ21" s="229"/>
      <c r="AK21" s="231"/>
      <c r="AL21" s="232"/>
      <c r="AM21" s="230"/>
      <c r="AN21" s="229"/>
      <c r="AO21" s="230"/>
      <c r="AP21" s="229"/>
      <c r="AQ21" s="230"/>
      <c r="AR21" s="229"/>
      <c r="AS21" s="230"/>
      <c r="AT21" s="229"/>
      <c r="AU21" s="234" t="str">
        <f>IF('2. AIDE AU REMPLISSAGE'!T141&lt;&gt;0,'2. AIDE AU REMPLISSAGE'!T141,"")</f>
        <v/>
      </c>
      <c r="AV21" s="235" t="str">
        <f>IF('2. AIDE AU REMPLISSAGE'!U144&lt;&gt;"",'2. AIDE AU REMPLISSAGE'!U144,"")</f>
        <v/>
      </c>
      <c r="AW21" s="236" t="str">
        <f>IF('2. AIDE AU REMPLISSAGE'!V144&lt;&gt;"",'2. AIDE AU REMPLISSAGE'!V144,"")</f>
        <v/>
      </c>
      <c r="AX21" s="237" t="str">
        <f t="shared" si="5"/>
        <v/>
      </c>
      <c r="AY21" s="237" t="str">
        <f t="shared" si="0"/>
        <v/>
      </c>
      <c r="AZ21" s="237" t="str">
        <f t="shared" si="1"/>
        <v/>
      </c>
      <c r="BA21" s="237" t="str">
        <f t="shared" si="6"/>
        <v/>
      </c>
      <c r="BB21" s="237" t="str">
        <f t="shared" si="7"/>
        <v/>
      </c>
      <c r="BC21" s="237" t="str">
        <f t="shared" si="8"/>
        <v/>
      </c>
      <c r="BD21" s="237" t="str">
        <f t="shared" si="9"/>
        <v/>
      </c>
      <c r="BE21" s="237" t="str">
        <f t="shared" si="10"/>
        <v/>
      </c>
      <c r="BF21" s="237" t="str">
        <f t="shared" si="11"/>
        <v/>
      </c>
      <c r="BG21" s="237" t="str">
        <f t="shared" si="12"/>
        <v/>
      </c>
      <c r="BH21" s="237" t="str">
        <f t="shared" si="13"/>
        <v/>
      </c>
      <c r="BI21" s="237" t="str">
        <f t="shared" si="14"/>
        <v/>
      </c>
      <c r="BJ21" s="237" t="str">
        <f t="shared" si="15"/>
        <v/>
      </c>
      <c r="BK21" s="254" t="str">
        <f t="shared" si="16"/>
        <v/>
      </c>
      <c r="BL21" s="255" t="str">
        <f t="shared" si="17"/>
        <v/>
      </c>
      <c r="BM21" s="255" t="str">
        <f t="shared" si="18"/>
        <v/>
      </c>
      <c r="BN21" s="237" t="str">
        <f t="shared" si="19"/>
        <v/>
      </c>
      <c r="BO21" s="237" t="str">
        <f t="shared" si="20"/>
        <v/>
      </c>
      <c r="BP21" s="237" t="str">
        <f t="shared" si="2"/>
        <v/>
      </c>
      <c r="BQ21" s="255" t="str">
        <f t="shared" si="3"/>
        <v/>
      </c>
      <c r="BR21" s="237" t="str">
        <f t="shared" si="4"/>
        <v/>
      </c>
      <c r="BS21" s="237" t="str">
        <f t="shared" si="21"/>
        <v/>
      </c>
      <c r="BT21" s="239" t="str">
        <f t="shared" si="22"/>
        <v/>
      </c>
      <c r="BU21" s="238" t="str">
        <f>IF('2. AIDE AU REMPLISSAGE'!D145="  Introduisez vos remarques ici","",'2. AIDE AU REMPLISSAGE'!D145)</f>
        <v/>
      </c>
      <c r="BW21" s="115"/>
      <c r="BX21" s="115" t="s">
        <v>159</v>
      </c>
    </row>
    <row r="22" spans="1:76" s="114" customFormat="1" ht="55.5" customHeight="1" thickBot="1">
      <c r="A22" s="240" t="str">
        <f>CONCATENATE("I",'2. AIDE AU REMPLISSAGE'!B149)</f>
        <v>I</v>
      </c>
      <c r="B22" s="241">
        <f>IF('2. AIDE AU REMPLISSAGE'!C149='2. AIDE AU REMPLISSAGE'!$X$27,CONCATENATE("11. ",'2. AIDE AU REMPLISSAGE'!C152),'2. AIDE AU REMPLISSAGE'!C149)</f>
        <v>0</v>
      </c>
      <c r="C22" s="273">
        <f>'3. TABLEAU A IMPRIMER'!C22</f>
        <v>1</v>
      </c>
      <c r="D22" s="274">
        <f>IF('3. TABLEAU A IMPRIMER'!E22="MW",'3. TABLEAU A IMPRIMER'!D22*1000,'3. TABLEAU A IMPRIMER'!D22)</f>
        <v>0</v>
      </c>
      <c r="E22" s="227">
        <f>IF('2. AIDE AU REMPLISSAGE'!F149='2. AIDE AU REMPLISSAGE'!$AB$23,'2. AIDE AU REMPLISSAGE'!F152,'2. AIDE AU REMPLISSAGE'!F149)</f>
        <v>0</v>
      </c>
      <c r="F22" s="228">
        <f>IF(OR(('2. AIDE AU REMPLISSAGE'!G149='2. AIDE AU REMPLISSAGE'!$Y$21),('2. AIDE AU REMPLISSAGE'!G149='2. AIDE AU REMPLISSAGE'!$Y$24),('2. AIDE AU REMPLISSAGE'!G149='2. AIDE AU REMPLISSAGE'!$Y$37)),'2. AIDE AU REMPLISSAGE'!G152,'2. AIDE AU REMPLISSAGE'!G149)</f>
        <v>0</v>
      </c>
      <c r="G22" s="229" t="str">
        <f>IF('2. AIDE AU REMPLISSAGE'!H149&lt;&gt;0,'2. AIDE AU REMPLISSAGE'!H149,"")</f>
        <v/>
      </c>
      <c r="H22" s="230">
        <f>IF(OR(('2. AIDE AU REMPLISSAGE'!I149='2. AIDE AU REMPLISSAGE'!$Y$21),('2. AIDE AU REMPLISSAGE'!I149='2. AIDE AU REMPLISSAGE'!$Y$24),('2. AIDE AU REMPLISSAGE'!I149='2. AIDE AU REMPLISSAGE'!$Y$37)),'2. AIDE AU REMPLISSAGE'!I152,'2. AIDE AU REMPLISSAGE'!I149)</f>
        <v>0</v>
      </c>
      <c r="I22" s="229" t="str">
        <f>IF('2. AIDE AU REMPLISSAGE'!J149&lt;&gt;0,'2. AIDE AU REMPLISSAGE'!J149,"")</f>
        <v/>
      </c>
      <c r="J22" s="230">
        <f>IF(OR(('2. AIDE AU REMPLISSAGE'!K149='2. AIDE AU REMPLISSAGE'!$Y$21),('2. AIDE AU REMPLISSAGE'!K149='2. AIDE AU REMPLISSAGE'!$Y$24),('2. AIDE AU REMPLISSAGE'!K149='2. AIDE AU REMPLISSAGE'!$Y$37)),'2. AIDE AU REMPLISSAGE'!K152,'2. AIDE AU REMPLISSAGE'!K149)</f>
        <v>0</v>
      </c>
      <c r="K22" s="229" t="str">
        <f>IF('2. AIDE AU REMPLISSAGE'!L149&lt;&gt;0,'2. AIDE AU REMPLISSAGE'!L149,"")</f>
        <v/>
      </c>
      <c r="L22" s="230">
        <f>IF(OR(('2. AIDE AU REMPLISSAGE'!M149='2. AIDE AU REMPLISSAGE'!$Y$21),('2. AIDE AU REMPLISSAGE'!M149='2. AIDE AU REMPLISSAGE'!$Y$24),('2. AIDE AU REMPLISSAGE'!M149='2. AIDE AU REMPLISSAGE'!$Y$37)),'2. AIDE AU REMPLISSAGE'!M152,'2. AIDE AU REMPLISSAGE'!M149)</f>
        <v>0</v>
      </c>
      <c r="M22" s="229" t="str">
        <f>IF('2. AIDE AU REMPLISSAGE'!N149&lt;&gt;0,'2. AIDE AU REMPLISSAGE'!N149,"")</f>
        <v/>
      </c>
      <c r="N22" s="230">
        <f>IF(OR(('2. AIDE AU REMPLISSAGE'!O149='2. AIDE AU REMPLISSAGE'!$Y$21),('2. AIDE AU REMPLISSAGE'!O149='2. AIDE AU REMPLISSAGE'!$Y$24),('2. AIDE AU REMPLISSAGE'!O149='2. AIDE AU REMPLISSAGE'!$Y$37)),'2. AIDE AU REMPLISSAGE'!O152,'2. AIDE AU REMPLISSAGE'!O149)</f>
        <v>0</v>
      </c>
      <c r="O22" s="229" t="str">
        <f>IF('2. AIDE AU REMPLISSAGE'!P149&lt;&gt;0,'2. AIDE AU REMPLISSAGE'!P149,"")</f>
        <v/>
      </c>
      <c r="P22" s="231">
        <f>IF(OR(('2. AIDE AU REMPLISSAGE'!Q149='2. AIDE AU REMPLISSAGE'!$Y$21),('2. AIDE AU REMPLISSAGE'!Q149='2. AIDE AU REMPLISSAGE'!$Y$24),('2. AIDE AU REMPLISSAGE'!Q149='2. AIDE AU REMPLISSAGE'!$Y$37)),'2. AIDE AU REMPLISSAGE'!Q152,'2. AIDE AU REMPLISSAGE'!Q149)</f>
        <v>0</v>
      </c>
      <c r="Q22" s="232" t="str">
        <f>IF('2. AIDE AU REMPLISSAGE'!R149&lt;&gt;0,'2. AIDE AU REMPLISSAGE'!R149,"")</f>
        <v/>
      </c>
      <c r="R22" s="233" t="str">
        <f>'2. AIDE AU REMPLISSAGE'!S149</f>
        <v/>
      </c>
      <c r="S22" s="230"/>
      <c r="T22" s="229"/>
      <c r="U22" s="230"/>
      <c r="V22" s="229"/>
      <c r="W22" s="230"/>
      <c r="X22" s="229"/>
      <c r="Y22" s="230"/>
      <c r="Z22" s="229"/>
      <c r="AA22" s="231"/>
      <c r="AB22" s="232"/>
      <c r="AC22" s="230"/>
      <c r="AD22" s="229"/>
      <c r="AE22" s="230"/>
      <c r="AF22" s="229"/>
      <c r="AG22" s="230"/>
      <c r="AH22" s="229"/>
      <c r="AI22" s="230"/>
      <c r="AJ22" s="229"/>
      <c r="AK22" s="231"/>
      <c r="AL22" s="232"/>
      <c r="AM22" s="230"/>
      <c r="AN22" s="229"/>
      <c r="AO22" s="230"/>
      <c r="AP22" s="229"/>
      <c r="AQ22" s="230"/>
      <c r="AR22" s="229"/>
      <c r="AS22" s="230"/>
      <c r="AT22" s="229"/>
      <c r="AU22" s="234" t="str">
        <f>IF('2. AIDE AU REMPLISSAGE'!T149&lt;&gt;0,'2. AIDE AU REMPLISSAGE'!T149,"")</f>
        <v/>
      </c>
      <c r="AV22" s="235" t="str">
        <f>IF('2. AIDE AU REMPLISSAGE'!U152&lt;&gt;"",'2. AIDE AU REMPLISSAGE'!U152,"")</f>
        <v/>
      </c>
      <c r="AW22" s="236" t="str">
        <f>IF('2. AIDE AU REMPLISSAGE'!V152&lt;&gt;"",'2. AIDE AU REMPLISSAGE'!V152,"")</f>
        <v/>
      </c>
      <c r="AX22" s="237" t="str">
        <f t="shared" si="5"/>
        <v/>
      </c>
      <c r="AY22" s="237" t="str">
        <f t="shared" si="0"/>
        <v/>
      </c>
      <c r="AZ22" s="237" t="str">
        <f t="shared" si="1"/>
        <v/>
      </c>
      <c r="BA22" s="237" t="str">
        <f t="shared" si="6"/>
        <v/>
      </c>
      <c r="BB22" s="237" t="str">
        <f t="shared" si="7"/>
        <v/>
      </c>
      <c r="BC22" s="237" t="str">
        <f t="shared" si="8"/>
        <v/>
      </c>
      <c r="BD22" s="237" t="str">
        <f t="shared" si="9"/>
        <v/>
      </c>
      <c r="BE22" s="237" t="str">
        <f t="shared" si="10"/>
        <v/>
      </c>
      <c r="BF22" s="237" t="str">
        <f t="shared" si="11"/>
        <v/>
      </c>
      <c r="BG22" s="237" t="str">
        <f t="shared" si="12"/>
        <v/>
      </c>
      <c r="BH22" s="237" t="str">
        <f t="shared" si="13"/>
        <v/>
      </c>
      <c r="BI22" s="237" t="str">
        <f t="shared" si="14"/>
        <v/>
      </c>
      <c r="BJ22" s="237" t="str">
        <f t="shared" si="15"/>
        <v/>
      </c>
      <c r="BK22" s="254" t="str">
        <f t="shared" si="16"/>
        <v/>
      </c>
      <c r="BL22" s="255" t="str">
        <f t="shared" si="17"/>
        <v/>
      </c>
      <c r="BM22" s="255" t="str">
        <f t="shared" si="18"/>
        <v/>
      </c>
      <c r="BN22" s="237" t="str">
        <f t="shared" si="19"/>
        <v/>
      </c>
      <c r="BO22" s="237" t="str">
        <f t="shared" si="20"/>
        <v/>
      </c>
      <c r="BP22" s="237" t="str">
        <f t="shared" si="2"/>
        <v/>
      </c>
      <c r="BQ22" s="255" t="str">
        <f t="shared" si="3"/>
        <v/>
      </c>
      <c r="BR22" s="237" t="str">
        <f t="shared" si="4"/>
        <v/>
      </c>
      <c r="BS22" s="237" t="str">
        <f t="shared" si="21"/>
        <v/>
      </c>
      <c r="BT22" s="239" t="str">
        <f t="shared" si="22"/>
        <v/>
      </c>
      <c r="BU22" s="238" t="str">
        <f>IF('2. AIDE AU REMPLISSAGE'!D153="  Introduisez vos remarques ici","",'2. AIDE AU REMPLISSAGE'!D153)</f>
        <v/>
      </c>
      <c r="BW22" s="115"/>
      <c r="BX22" s="115" t="s">
        <v>159</v>
      </c>
    </row>
    <row r="23" spans="1:76" s="114" customFormat="1" ht="55.5" customHeight="1" thickBot="1">
      <c r="A23" s="240" t="str">
        <f>CONCATENATE("I",'2. AIDE AU REMPLISSAGE'!B157)</f>
        <v>I</v>
      </c>
      <c r="B23" s="241">
        <f>IF('2. AIDE AU REMPLISSAGE'!C157='2. AIDE AU REMPLISSAGE'!$X$27,CONCATENATE("11. ",'2. AIDE AU REMPLISSAGE'!C160),'2. AIDE AU REMPLISSAGE'!C157)</f>
        <v>0</v>
      </c>
      <c r="C23" s="273">
        <f>'3. TABLEAU A IMPRIMER'!C23</f>
        <v>1</v>
      </c>
      <c r="D23" s="274">
        <f>IF('3. TABLEAU A IMPRIMER'!E23="MW",'3. TABLEAU A IMPRIMER'!D23*1000,'3. TABLEAU A IMPRIMER'!D23)</f>
        <v>0</v>
      </c>
      <c r="E23" s="227">
        <f>IF('2. AIDE AU REMPLISSAGE'!F157='2. AIDE AU REMPLISSAGE'!$AB$23,'2. AIDE AU REMPLISSAGE'!F160,'2. AIDE AU REMPLISSAGE'!F157)</f>
        <v>0</v>
      </c>
      <c r="F23" s="228">
        <f>IF(OR(('2. AIDE AU REMPLISSAGE'!G157='2. AIDE AU REMPLISSAGE'!$Y$21),('2. AIDE AU REMPLISSAGE'!G157='2. AIDE AU REMPLISSAGE'!$Y$24),('2. AIDE AU REMPLISSAGE'!G157='2. AIDE AU REMPLISSAGE'!$Y$37)),'2. AIDE AU REMPLISSAGE'!G160,'2. AIDE AU REMPLISSAGE'!G157)</f>
        <v>0</v>
      </c>
      <c r="G23" s="229" t="str">
        <f>IF('2. AIDE AU REMPLISSAGE'!H157&lt;&gt;0,'2. AIDE AU REMPLISSAGE'!H157,"")</f>
        <v/>
      </c>
      <c r="H23" s="230">
        <f>IF(OR(('2. AIDE AU REMPLISSAGE'!I157='2. AIDE AU REMPLISSAGE'!$Y$21),('2. AIDE AU REMPLISSAGE'!I157='2. AIDE AU REMPLISSAGE'!$Y$24),('2. AIDE AU REMPLISSAGE'!I157='2. AIDE AU REMPLISSAGE'!$Y$37)),'2. AIDE AU REMPLISSAGE'!I160,'2. AIDE AU REMPLISSAGE'!I157)</f>
        <v>0</v>
      </c>
      <c r="I23" s="229" t="str">
        <f>IF('2. AIDE AU REMPLISSAGE'!J157&lt;&gt;0,'2. AIDE AU REMPLISSAGE'!J157,"")</f>
        <v/>
      </c>
      <c r="J23" s="230">
        <f>IF(OR(('2. AIDE AU REMPLISSAGE'!K157='2. AIDE AU REMPLISSAGE'!$Y$21),('2. AIDE AU REMPLISSAGE'!K157='2. AIDE AU REMPLISSAGE'!$Y$24),('2. AIDE AU REMPLISSAGE'!K157='2. AIDE AU REMPLISSAGE'!$Y$37)),'2. AIDE AU REMPLISSAGE'!K160,'2. AIDE AU REMPLISSAGE'!K157)</f>
        <v>0</v>
      </c>
      <c r="K23" s="229" t="str">
        <f>IF('2. AIDE AU REMPLISSAGE'!L157&lt;&gt;0,'2. AIDE AU REMPLISSAGE'!L157,"")</f>
        <v/>
      </c>
      <c r="L23" s="230">
        <f>IF(OR(('2. AIDE AU REMPLISSAGE'!M157='2. AIDE AU REMPLISSAGE'!$Y$21),('2. AIDE AU REMPLISSAGE'!M157='2. AIDE AU REMPLISSAGE'!$Y$24),('2. AIDE AU REMPLISSAGE'!M157='2. AIDE AU REMPLISSAGE'!$Y$37)),'2. AIDE AU REMPLISSAGE'!M160,'2. AIDE AU REMPLISSAGE'!M157)</f>
        <v>0</v>
      </c>
      <c r="M23" s="229" t="str">
        <f>IF('2. AIDE AU REMPLISSAGE'!N157&lt;&gt;0,'2. AIDE AU REMPLISSAGE'!N157,"")</f>
        <v/>
      </c>
      <c r="N23" s="230">
        <f>IF(OR(('2. AIDE AU REMPLISSAGE'!O157='2. AIDE AU REMPLISSAGE'!$Y$21),('2. AIDE AU REMPLISSAGE'!O157='2. AIDE AU REMPLISSAGE'!$Y$24),('2. AIDE AU REMPLISSAGE'!O157='2. AIDE AU REMPLISSAGE'!$Y$37)),'2. AIDE AU REMPLISSAGE'!O160,'2. AIDE AU REMPLISSAGE'!O157)</f>
        <v>0</v>
      </c>
      <c r="O23" s="229" t="str">
        <f>IF('2. AIDE AU REMPLISSAGE'!P157&lt;&gt;0,'2. AIDE AU REMPLISSAGE'!P157,"")</f>
        <v/>
      </c>
      <c r="P23" s="231">
        <f>IF(OR(('2. AIDE AU REMPLISSAGE'!Q157='2. AIDE AU REMPLISSAGE'!$Y$21),('2. AIDE AU REMPLISSAGE'!Q157='2. AIDE AU REMPLISSAGE'!$Y$24),('2. AIDE AU REMPLISSAGE'!Q157='2. AIDE AU REMPLISSAGE'!$Y$37)),'2. AIDE AU REMPLISSAGE'!Q160,'2. AIDE AU REMPLISSAGE'!Q157)</f>
        <v>0</v>
      </c>
      <c r="Q23" s="232" t="str">
        <f>IF('2. AIDE AU REMPLISSAGE'!R157&lt;&gt;0,'2. AIDE AU REMPLISSAGE'!R157,"")</f>
        <v/>
      </c>
      <c r="R23" s="233" t="str">
        <f>'2. AIDE AU REMPLISSAGE'!S157</f>
        <v/>
      </c>
      <c r="S23" s="230"/>
      <c r="T23" s="229"/>
      <c r="U23" s="230"/>
      <c r="V23" s="229"/>
      <c r="W23" s="230"/>
      <c r="X23" s="229"/>
      <c r="Y23" s="230"/>
      <c r="Z23" s="229"/>
      <c r="AA23" s="231"/>
      <c r="AB23" s="232"/>
      <c r="AC23" s="230"/>
      <c r="AD23" s="229"/>
      <c r="AE23" s="230"/>
      <c r="AF23" s="229"/>
      <c r="AG23" s="230"/>
      <c r="AH23" s="229"/>
      <c r="AI23" s="230"/>
      <c r="AJ23" s="229"/>
      <c r="AK23" s="231"/>
      <c r="AL23" s="232"/>
      <c r="AM23" s="230"/>
      <c r="AN23" s="229"/>
      <c r="AO23" s="230"/>
      <c r="AP23" s="229"/>
      <c r="AQ23" s="230"/>
      <c r="AR23" s="229"/>
      <c r="AS23" s="230"/>
      <c r="AT23" s="229"/>
      <c r="AU23" s="234" t="str">
        <f>IF('2. AIDE AU REMPLISSAGE'!T157&lt;&gt;0,'2. AIDE AU REMPLISSAGE'!T157,"")</f>
        <v/>
      </c>
      <c r="AV23" s="235" t="str">
        <f>IF('2. AIDE AU REMPLISSAGE'!U160&lt;&gt;"",'2. AIDE AU REMPLISSAGE'!U160,"")</f>
        <v/>
      </c>
      <c r="AW23" s="236" t="str">
        <f>IF('2. AIDE AU REMPLISSAGE'!V160&lt;&gt;"",'2. AIDE AU REMPLISSAGE'!V160,"")</f>
        <v/>
      </c>
      <c r="AX23" s="237" t="str">
        <f t="shared" si="5"/>
        <v/>
      </c>
      <c r="AY23" s="237" t="str">
        <f t="shared" si="0"/>
        <v/>
      </c>
      <c r="AZ23" s="237" t="str">
        <f t="shared" si="1"/>
        <v/>
      </c>
      <c r="BA23" s="237" t="str">
        <f t="shared" si="6"/>
        <v/>
      </c>
      <c r="BB23" s="237" t="str">
        <f t="shared" si="7"/>
        <v/>
      </c>
      <c r="BC23" s="237" t="str">
        <f t="shared" si="8"/>
        <v/>
      </c>
      <c r="BD23" s="237" t="str">
        <f t="shared" si="9"/>
        <v/>
      </c>
      <c r="BE23" s="237" t="str">
        <f t="shared" si="10"/>
        <v/>
      </c>
      <c r="BF23" s="237" t="str">
        <f t="shared" si="11"/>
        <v/>
      </c>
      <c r="BG23" s="237" t="str">
        <f t="shared" si="12"/>
        <v/>
      </c>
      <c r="BH23" s="237" t="str">
        <f t="shared" si="13"/>
        <v/>
      </c>
      <c r="BI23" s="237" t="str">
        <f t="shared" si="14"/>
        <v/>
      </c>
      <c r="BJ23" s="237" t="str">
        <f t="shared" si="15"/>
        <v/>
      </c>
      <c r="BK23" s="254" t="str">
        <f t="shared" si="16"/>
        <v/>
      </c>
      <c r="BL23" s="255" t="str">
        <f t="shared" si="17"/>
        <v/>
      </c>
      <c r="BM23" s="255" t="str">
        <f t="shared" si="18"/>
        <v/>
      </c>
      <c r="BN23" s="237" t="str">
        <f t="shared" si="19"/>
        <v/>
      </c>
      <c r="BO23" s="237" t="str">
        <f t="shared" si="20"/>
        <v/>
      </c>
      <c r="BP23" s="237" t="str">
        <f t="shared" si="2"/>
        <v/>
      </c>
      <c r="BQ23" s="255" t="str">
        <f t="shared" si="3"/>
        <v/>
      </c>
      <c r="BR23" s="237" t="str">
        <f t="shared" si="4"/>
        <v/>
      </c>
      <c r="BS23" s="237" t="str">
        <f t="shared" si="21"/>
        <v/>
      </c>
      <c r="BT23" s="239" t="str">
        <f t="shared" si="22"/>
        <v/>
      </c>
      <c r="BU23" s="238" t="str">
        <f>IF('2. AIDE AU REMPLISSAGE'!D161="  Introduisez vos remarques ici","",'2. AIDE AU REMPLISSAGE'!D161)</f>
        <v/>
      </c>
      <c r="BW23" s="115"/>
      <c r="BX23" s="115" t="s">
        <v>159</v>
      </c>
    </row>
    <row r="24" spans="1:76" s="114" customFormat="1" ht="55.5" customHeight="1" thickBot="1">
      <c r="A24" s="240" t="str">
        <f>CONCATENATE("I",'2. AIDE AU REMPLISSAGE'!B165)</f>
        <v>I</v>
      </c>
      <c r="B24" s="241">
        <f>IF('2. AIDE AU REMPLISSAGE'!C165='2. AIDE AU REMPLISSAGE'!$X$27,CONCATENATE("11. ",'2. AIDE AU REMPLISSAGE'!C168),'2. AIDE AU REMPLISSAGE'!C165)</f>
        <v>0</v>
      </c>
      <c r="C24" s="273">
        <f>'3. TABLEAU A IMPRIMER'!C24</f>
        <v>1</v>
      </c>
      <c r="D24" s="274">
        <f>IF('3. TABLEAU A IMPRIMER'!E24="MW",'3. TABLEAU A IMPRIMER'!D24*1000,'3. TABLEAU A IMPRIMER'!D24)</f>
        <v>0</v>
      </c>
      <c r="E24" s="227">
        <f>IF('2. AIDE AU REMPLISSAGE'!F165='2. AIDE AU REMPLISSAGE'!$AB$23,'2. AIDE AU REMPLISSAGE'!F168,'2. AIDE AU REMPLISSAGE'!F165)</f>
        <v>0</v>
      </c>
      <c r="F24" s="228">
        <f>IF(OR(('2. AIDE AU REMPLISSAGE'!G165='2. AIDE AU REMPLISSAGE'!$Y$21),('2. AIDE AU REMPLISSAGE'!G165='2. AIDE AU REMPLISSAGE'!$Y$24),('2. AIDE AU REMPLISSAGE'!G165='2. AIDE AU REMPLISSAGE'!$Y$37)),'2. AIDE AU REMPLISSAGE'!G168,'2. AIDE AU REMPLISSAGE'!G165)</f>
        <v>0</v>
      </c>
      <c r="G24" s="229" t="str">
        <f>IF('2. AIDE AU REMPLISSAGE'!H165&lt;&gt;0,'2. AIDE AU REMPLISSAGE'!H165,"")</f>
        <v/>
      </c>
      <c r="H24" s="230">
        <f>IF(OR(('2. AIDE AU REMPLISSAGE'!I165='2. AIDE AU REMPLISSAGE'!$Y$21),('2. AIDE AU REMPLISSAGE'!I165='2. AIDE AU REMPLISSAGE'!$Y$24),('2. AIDE AU REMPLISSAGE'!I165='2. AIDE AU REMPLISSAGE'!$Y$37)),'2. AIDE AU REMPLISSAGE'!I168,'2. AIDE AU REMPLISSAGE'!I165)</f>
        <v>0</v>
      </c>
      <c r="I24" s="229" t="str">
        <f>IF('2. AIDE AU REMPLISSAGE'!J165&lt;&gt;0,'2. AIDE AU REMPLISSAGE'!J165,"")</f>
        <v/>
      </c>
      <c r="J24" s="230">
        <f>IF(OR(('2. AIDE AU REMPLISSAGE'!K165='2. AIDE AU REMPLISSAGE'!$Y$21),('2. AIDE AU REMPLISSAGE'!K165='2. AIDE AU REMPLISSAGE'!$Y$24),('2. AIDE AU REMPLISSAGE'!K165='2. AIDE AU REMPLISSAGE'!$Y$37)),'2. AIDE AU REMPLISSAGE'!K168,'2. AIDE AU REMPLISSAGE'!K165)</f>
        <v>0</v>
      </c>
      <c r="K24" s="229" t="str">
        <f>IF('2. AIDE AU REMPLISSAGE'!L165&lt;&gt;0,'2. AIDE AU REMPLISSAGE'!L165,"")</f>
        <v/>
      </c>
      <c r="L24" s="230">
        <f>IF(OR(('2. AIDE AU REMPLISSAGE'!M165='2. AIDE AU REMPLISSAGE'!$Y$21),('2. AIDE AU REMPLISSAGE'!M165='2. AIDE AU REMPLISSAGE'!$Y$24),('2. AIDE AU REMPLISSAGE'!M165='2. AIDE AU REMPLISSAGE'!$Y$37)),'2. AIDE AU REMPLISSAGE'!M168,'2. AIDE AU REMPLISSAGE'!M165)</f>
        <v>0</v>
      </c>
      <c r="M24" s="229" t="str">
        <f>IF('2. AIDE AU REMPLISSAGE'!N165&lt;&gt;0,'2. AIDE AU REMPLISSAGE'!N165,"")</f>
        <v/>
      </c>
      <c r="N24" s="230">
        <f>IF(OR(('2. AIDE AU REMPLISSAGE'!O165='2. AIDE AU REMPLISSAGE'!$Y$21),('2. AIDE AU REMPLISSAGE'!O165='2. AIDE AU REMPLISSAGE'!$Y$24),('2. AIDE AU REMPLISSAGE'!O165='2. AIDE AU REMPLISSAGE'!$Y$37)),'2. AIDE AU REMPLISSAGE'!O168,'2. AIDE AU REMPLISSAGE'!O165)</f>
        <v>0</v>
      </c>
      <c r="O24" s="229" t="str">
        <f>IF('2. AIDE AU REMPLISSAGE'!P165&lt;&gt;0,'2. AIDE AU REMPLISSAGE'!P165,"")</f>
        <v/>
      </c>
      <c r="P24" s="231">
        <f>IF(OR(('2. AIDE AU REMPLISSAGE'!Q165='2. AIDE AU REMPLISSAGE'!$Y$21),('2. AIDE AU REMPLISSAGE'!Q165='2. AIDE AU REMPLISSAGE'!$Y$24),('2. AIDE AU REMPLISSAGE'!Q165='2. AIDE AU REMPLISSAGE'!$Y$37)),'2. AIDE AU REMPLISSAGE'!Q168,'2. AIDE AU REMPLISSAGE'!Q165)</f>
        <v>0</v>
      </c>
      <c r="Q24" s="232" t="str">
        <f>IF('2. AIDE AU REMPLISSAGE'!R165&lt;&gt;0,'2. AIDE AU REMPLISSAGE'!R165,"")</f>
        <v/>
      </c>
      <c r="R24" s="233" t="str">
        <f>'2. AIDE AU REMPLISSAGE'!S165</f>
        <v/>
      </c>
      <c r="S24" s="230"/>
      <c r="T24" s="229"/>
      <c r="U24" s="230"/>
      <c r="V24" s="229"/>
      <c r="W24" s="230"/>
      <c r="X24" s="229"/>
      <c r="Y24" s="230"/>
      <c r="Z24" s="229"/>
      <c r="AA24" s="231"/>
      <c r="AB24" s="232"/>
      <c r="AC24" s="230"/>
      <c r="AD24" s="229"/>
      <c r="AE24" s="230"/>
      <c r="AF24" s="229"/>
      <c r="AG24" s="230"/>
      <c r="AH24" s="229"/>
      <c r="AI24" s="230"/>
      <c r="AJ24" s="229"/>
      <c r="AK24" s="231"/>
      <c r="AL24" s="232"/>
      <c r="AM24" s="230"/>
      <c r="AN24" s="229"/>
      <c r="AO24" s="230"/>
      <c r="AP24" s="229"/>
      <c r="AQ24" s="230"/>
      <c r="AR24" s="229"/>
      <c r="AS24" s="230"/>
      <c r="AT24" s="229"/>
      <c r="AU24" s="234" t="str">
        <f>IF('2. AIDE AU REMPLISSAGE'!T165&lt;&gt;0,'2. AIDE AU REMPLISSAGE'!T165,"")</f>
        <v/>
      </c>
      <c r="AV24" s="235" t="str">
        <f>IF('2. AIDE AU REMPLISSAGE'!U168&lt;&gt;"",'2. AIDE AU REMPLISSAGE'!U168,"")</f>
        <v/>
      </c>
      <c r="AW24" s="236" t="str">
        <f>IF('2. AIDE AU REMPLISSAGE'!V168&lt;&gt;"",'2. AIDE AU REMPLISSAGE'!V168,"")</f>
        <v/>
      </c>
      <c r="AX24" s="237" t="str">
        <f t="shared" si="5"/>
        <v/>
      </c>
      <c r="AY24" s="237" t="str">
        <f t="shared" si="0"/>
        <v/>
      </c>
      <c r="AZ24" s="237" t="str">
        <f t="shared" si="1"/>
        <v/>
      </c>
      <c r="BA24" s="237" t="str">
        <f t="shared" si="6"/>
        <v/>
      </c>
      <c r="BB24" s="237" t="str">
        <f t="shared" si="7"/>
        <v/>
      </c>
      <c r="BC24" s="237" t="str">
        <f t="shared" si="8"/>
        <v/>
      </c>
      <c r="BD24" s="237" t="str">
        <f t="shared" si="9"/>
        <v/>
      </c>
      <c r="BE24" s="237" t="str">
        <f t="shared" si="10"/>
        <v/>
      </c>
      <c r="BF24" s="237" t="str">
        <f t="shared" si="11"/>
        <v/>
      </c>
      <c r="BG24" s="237" t="str">
        <f t="shared" si="12"/>
        <v/>
      </c>
      <c r="BH24" s="237" t="str">
        <f t="shared" si="13"/>
        <v/>
      </c>
      <c r="BI24" s="237" t="str">
        <f t="shared" si="14"/>
        <v/>
      </c>
      <c r="BJ24" s="237" t="str">
        <f t="shared" si="15"/>
        <v/>
      </c>
      <c r="BK24" s="254" t="str">
        <f t="shared" si="16"/>
        <v/>
      </c>
      <c r="BL24" s="255" t="str">
        <f t="shared" si="17"/>
        <v/>
      </c>
      <c r="BM24" s="255" t="str">
        <f t="shared" si="18"/>
        <v/>
      </c>
      <c r="BN24" s="237" t="str">
        <f t="shared" si="19"/>
        <v/>
      </c>
      <c r="BO24" s="237" t="str">
        <f t="shared" si="20"/>
        <v/>
      </c>
      <c r="BP24" s="237" t="str">
        <f t="shared" si="2"/>
        <v/>
      </c>
      <c r="BQ24" s="255" t="str">
        <f t="shared" si="3"/>
        <v/>
      </c>
      <c r="BR24" s="237" t="str">
        <f t="shared" si="4"/>
        <v/>
      </c>
      <c r="BS24" s="237" t="str">
        <f t="shared" si="21"/>
        <v/>
      </c>
      <c r="BT24" s="239" t="str">
        <f t="shared" si="22"/>
        <v/>
      </c>
      <c r="BU24" s="238" t="str">
        <f>IF('2. AIDE AU REMPLISSAGE'!D169="  Introduisez vos remarques ici","",'2. AIDE AU REMPLISSAGE'!D169)</f>
        <v/>
      </c>
      <c r="BW24" s="115"/>
      <c r="BX24" s="115" t="s">
        <v>159</v>
      </c>
    </row>
    <row r="25" spans="1:76" s="114" customFormat="1" ht="55.5" customHeight="1" thickBot="1">
      <c r="A25" s="240" t="str">
        <f>CONCATENATE("I",'2. AIDE AU REMPLISSAGE'!B173)</f>
        <v>I</v>
      </c>
      <c r="B25" s="241">
        <f>IF('2. AIDE AU REMPLISSAGE'!C173='2. AIDE AU REMPLISSAGE'!$X$27,CONCATENATE("11. ",'2. AIDE AU REMPLISSAGE'!C176),'2. AIDE AU REMPLISSAGE'!C173)</f>
        <v>0</v>
      </c>
      <c r="C25" s="273">
        <f>'3. TABLEAU A IMPRIMER'!C25</f>
        <v>1</v>
      </c>
      <c r="D25" s="274">
        <f>IF('3. TABLEAU A IMPRIMER'!E25="MW",'3. TABLEAU A IMPRIMER'!D25*1000,'3. TABLEAU A IMPRIMER'!D25)</f>
        <v>0</v>
      </c>
      <c r="E25" s="227">
        <f>IF('2. AIDE AU REMPLISSAGE'!F173='2. AIDE AU REMPLISSAGE'!$AB$23,'2. AIDE AU REMPLISSAGE'!F176,'2. AIDE AU REMPLISSAGE'!F173)</f>
        <v>0</v>
      </c>
      <c r="F25" s="228">
        <f>IF(OR(('2. AIDE AU REMPLISSAGE'!G173='2. AIDE AU REMPLISSAGE'!$Y$21),('2. AIDE AU REMPLISSAGE'!G173='2. AIDE AU REMPLISSAGE'!$Y$24),('2. AIDE AU REMPLISSAGE'!G173='2. AIDE AU REMPLISSAGE'!$Y$37)),'2. AIDE AU REMPLISSAGE'!G176,'2. AIDE AU REMPLISSAGE'!G173)</f>
        <v>0</v>
      </c>
      <c r="G25" s="229" t="str">
        <f>IF('2. AIDE AU REMPLISSAGE'!H173&lt;&gt;0,'2. AIDE AU REMPLISSAGE'!H173,"")</f>
        <v/>
      </c>
      <c r="H25" s="230">
        <f>IF(OR(('2. AIDE AU REMPLISSAGE'!I173='2. AIDE AU REMPLISSAGE'!$Y$21),('2. AIDE AU REMPLISSAGE'!I173='2. AIDE AU REMPLISSAGE'!$Y$24),('2. AIDE AU REMPLISSAGE'!I173='2. AIDE AU REMPLISSAGE'!$Y$37)),'2. AIDE AU REMPLISSAGE'!I176,'2. AIDE AU REMPLISSAGE'!I173)</f>
        <v>0</v>
      </c>
      <c r="I25" s="229" t="str">
        <f>IF('2. AIDE AU REMPLISSAGE'!J173&lt;&gt;0,'2. AIDE AU REMPLISSAGE'!J173,"")</f>
        <v/>
      </c>
      <c r="J25" s="230">
        <f>IF(OR(('2. AIDE AU REMPLISSAGE'!K173='2. AIDE AU REMPLISSAGE'!$Y$21),('2. AIDE AU REMPLISSAGE'!K173='2. AIDE AU REMPLISSAGE'!$Y$24),('2. AIDE AU REMPLISSAGE'!K173='2. AIDE AU REMPLISSAGE'!$Y$37)),'2. AIDE AU REMPLISSAGE'!K176,'2. AIDE AU REMPLISSAGE'!K173)</f>
        <v>0</v>
      </c>
      <c r="K25" s="229" t="str">
        <f>IF('2. AIDE AU REMPLISSAGE'!L173&lt;&gt;0,'2. AIDE AU REMPLISSAGE'!L173,"")</f>
        <v/>
      </c>
      <c r="L25" s="230">
        <f>IF(OR(('2. AIDE AU REMPLISSAGE'!M173='2. AIDE AU REMPLISSAGE'!$Y$21),('2. AIDE AU REMPLISSAGE'!M173='2. AIDE AU REMPLISSAGE'!$Y$24),('2. AIDE AU REMPLISSAGE'!M173='2. AIDE AU REMPLISSAGE'!$Y$37)),'2. AIDE AU REMPLISSAGE'!M176,'2. AIDE AU REMPLISSAGE'!M173)</f>
        <v>0</v>
      </c>
      <c r="M25" s="229" t="str">
        <f>IF('2. AIDE AU REMPLISSAGE'!N173&lt;&gt;0,'2. AIDE AU REMPLISSAGE'!N173,"")</f>
        <v/>
      </c>
      <c r="N25" s="230">
        <f>IF(OR(('2. AIDE AU REMPLISSAGE'!O173='2. AIDE AU REMPLISSAGE'!$Y$21),('2. AIDE AU REMPLISSAGE'!O173='2. AIDE AU REMPLISSAGE'!$Y$24),('2. AIDE AU REMPLISSAGE'!O173='2. AIDE AU REMPLISSAGE'!$Y$37)),'2. AIDE AU REMPLISSAGE'!O176,'2. AIDE AU REMPLISSAGE'!O173)</f>
        <v>0</v>
      </c>
      <c r="O25" s="229" t="str">
        <f>IF('2. AIDE AU REMPLISSAGE'!P173&lt;&gt;0,'2. AIDE AU REMPLISSAGE'!P173,"")</f>
        <v/>
      </c>
      <c r="P25" s="231">
        <f>IF(OR(('2. AIDE AU REMPLISSAGE'!Q173='2. AIDE AU REMPLISSAGE'!$Y$21),('2. AIDE AU REMPLISSAGE'!Q173='2. AIDE AU REMPLISSAGE'!$Y$24),('2. AIDE AU REMPLISSAGE'!Q173='2. AIDE AU REMPLISSAGE'!$Y$37)),'2. AIDE AU REMPLISSAGE'!Q176,'2. AIDE AU REMPLISSAGE'!Q173)</f>
        <v>0</v>
      </c>
      <c r="Q25" s="232" t="str">
        <f>IF('2. AIDE AU REMPLISSAGE'!R173&lt;&gt;0,'2. AIDE AU REMPLISSAGE'!R173,"")</f>
        <v/>
      </c>
      <c r="R25" s="233" t="str">
        <f>'2. AIDE AU REMPLISSAGE'!S173</f>
        <v/>
      </c>
      <c r="S25" s="230"/>
      <c r="T25" s="229"/>
      <c r="U25" s="230"/>
      <c r="V25" s="229"/>
      <c r="W25" s="230"/>
      <c r="X25" s="229"/>
      <c r="Y25" s="230"/>
      <c r="Z25" s="229"/>
      <c r="AA25" s="231"/>
      <c r="AB25" s="232"/>
      <c r="AC25" s="230"/>
      <c r="AD25" s="229"/>
      <c r="AE25" s="230"/>
      <c r="AF25" s="229"/>
      <c r="AG25" s="230"/>
      <c r="AH25" s="229"/>
      <c r="AI25" s="230"/>
      <c r="AJ25" s="229"/>
      <c r="AK25" s="231"/>
      <c r="AL25" s="232"/>
      <c r="AM25" s="230"/>
      <c r="AN25" s="229"/>
      <c r="AO25" s="230"/>
      <c r="AP25" s="229"/>
      <c r="AQ25" s="230"/>
      <c r="AR25" s="229"/>
      <c r="AS25" s="230"/>
      <c r="AT25" s="229"/>
      <c r="AU25" s="234" t="str">
        <f>IF('2. AIDE AU REMPLISSAGE'!T173&lt;&gt;0,'2. AIDE AU REMPLISSAGE'!T173,"")</f>
        <v/>
      </c>
      <c r="AV25" s="235" t="str">
        <f>IF('2. AIDE AU REMPLISSAGE'!U176&lt;&gt;"",'2. AIDE AU REMPLISSAGE'!U176,"")</f>
        <v/>
      </c>
      <c r="AW25" s="236" t="str">
        <f>IF('2. AIDE AU REMPLISSAGE'!V176&lt;&gt;"",'2. AIDE AU REMPLISSAGE'!V176,"")</f>
        <v/>
      </c>
      <c r="AX25" s="237" t="str">
        <f t="shared" si="5"/>
        <v/>
      </c>
      <c r="AY25" s="237" t="str">
        <f t="shared" si="0"/>
        <v/>
      </c>
      <c r="AZ25" s="237" t="str">
        <f t="shared" si="1"/>
        <v/>
      </c>
      <c r="BA25" s="237" t="str">
        <f t="shared" si="6"/>
        <v/>
      </c>
      <c r="BB25" s="237" t="str">
        <f t="shared" si="7"/>
        <v/>
      </c>
      <c r="BC25" s="237" t="str">
        <f t="shared" si="8"/>
        <v/>
      </c>
      <c r="BD25" s="237" t="str">
        <f t="shared" si="9"/>
        <v/>
      </c>
      <c r="BE25" s="237" t="str">
        <f t="shared" si="10"/>
        <v/>
      </c>
      <c r="BF25" s="237" t="str">
        <f t="shared" si="11"/>
        <v/>
      </c>
      <c r="BG25" s="237" t="str">
        <f t="shared" si="12"/>
        <v/>
      </c>
      <c r="BH25" s="237" t="str">
        <f t="shared" si="13"/>
        <v/>
      </c>
      <c r="BI25" s="237" t="str">
        <f t="shared" si="14"/>
        <v/>
      </c>
      <c r="BJ25" s="237" t="str">
        <f t="shared" si="15"/>
        <v/>
      </c>
      <c r="BK25" s="254" t="str">
        <f t="shared" si="16"/>
        <v/>
      </c>
      <c r="BL25" s="255" t="str">
        <f t="shared" si="17"/>
        <v/>
      </c>
      <c r="BM25" s="255" t="str">
        <f t="shared" si="18"/>
        <v/>
      </c>
      <c r="BN25" s="237" t="str">
        <f t="shared" si="19"/>
        <v/>
      </c>
      <c r="BO25" s="237" t="str">
        <f t="shared" si="20"/>
        <v/>
      </c>
      <c r="BP25" s="237" t="str">
        <f t="shared" si="2"/>
        <v/>
      </c>
      <c r="BQ25" s="255" t="str">
        <f t="shared" si="3"/>
        <v/>
      </c>
      <c r="BR25" s="237" t="str">
        <f t="shared" si="4"/>
        <v/>
      </c>
      <c r="BS25" s="237" t="str">
        <f t="shared" si="21"/>
        <v/>
      </c>
      <c r="BT25" s="239" t="str">
        <f t="shared" si="22"/>
        <v/>
      </c>
      <c r="BU25" s="238" t="str">
        <f>IF('2. AIDE AU REMPLISSAGE'!D177="  Introduisez vos remarques ici","",'2. AIDE AU REMPLISSAGE'!D177)</f>
        <v/>
      </c>
      <c r="BW25" s="115"/>
      <c r="BX25" s="115" t="s">
        <v>159</v>
      </c>
    </row>
    <row r="26" spans="1:76" s="114" customFormat="1" ht="55.5" customHeight="1" thickBot="1">
      <c r="A26" s="240" t="str">
        <f>CONCATENATE("I",'2. AIDE AU REMPLISSAGE'!B181)</f>
        <v>I</v>
      </c>
      <c r="B26" s="241">
        <f>IF('2. AIDE AU REMPLISSAGE'!C181='2. AIDE AU REMPLISSAGE'!$X$27,CONCATENATE("11. ",'2. AIDE AU REMPLISSAGE'!C184),'2. AIDE AU REMPLISSAGE'!C181)</f>
        <v>0</v>
      </c>
      <c r="C26" s="273">
        <f>'3. TABLEAU A IMPRIMER'!C26</f>
        <v>1</v>
      </c>
      <c r="D26" s="274">
        <f>IF('3. TABLEAU A IMPRIMER'!E26="MW",'3. TABLEAU A IMPRIMER'!D26*1000,'3. TABLEAU A IMPRIMER'!D26)</f>
        <v>0</v>
      </c>
      <c r="E26" s="227">
        <f>IF('2. AIDE AU REMPLISSAGE'!F181='2. AIDE AU REMPLISSAGE'!$AB$23,'2. AIDE AU REMPLISSAGE'!F184,'2. AIDE AU REMPLISSAGE'!F181)</f>
        <v>0</v>
      </c>
      <c r="F26" s="228">
        <f>IF(OR(('2. AIDE AU REMPLISSAGE'!G181='2. AIDE AU REMPLISSAGE'!$Y$21),('2. AIDE AU REMPLISSAGE'!G181='2. AIDE AU REMPLISSAGE'!$Y$24),('2. AIDE AU REMPLISSAGE'!G181='2. AIDE AU REMPLISSAGE'!$Y$37)),'2. AIDE AU REMPLISSAGE'!G184,'2. AIDE AU REMPLISSAGE'!G181)</f>
        <v>0</v>
      </c>
      <c r="G26" s="229" t="str">
        <f>IF('2. AIDE AU REMPLISSAGE'!H181&lt;&gt;0,'2. AIDE AU REMPLISSAGE'!H181,"")</f>
        <v/>
      </c>
      <c r="H26" s="230">
        <f>IF(OR(('2. AIDE AU REMPLISSAGE'!I181='2. AIDE AU REMPLISSAGE'!$Y$21),('2. AIDE AU REMPLISSAGE'!I181='2. AIDE AU REMPLISSAGE'!$Y$24),('2. AIDE AU REMPLISSAGE'!I181='2. AIDE AU REMPLISSAGE'!$Y$37)),'2. AIDE AU REMPLISSAGE'!I184,'2. AIDE AU REMPLISSAGE'!I181)</f>
        <v>0</v>
      </c>
      <c r="I26" s="229" t="str">
        <f>IF('2. AIDE AU REMPLISSAGE'!J181&lt;&gt;0,'2. AIDE AU REMPLISSAGE'!J181,"")</f>
        <v/>
      </c>
      <c r="J26" s="230">
        <f>IF(OR(('2. AIDE AU REMPLISSAGE'!K181='2. AIDE AU REMPLISSAGE'!$Y$21),('2. AIDE AU REMPLISSAGE'!K181='2. AIDE AU REMPLISSAGE'!$Y$24),('2. AIDE AU REMPLISSAGE'!K181='2. AIDE AU REMPLISSAGE'!$Y$37)),'2. AIDE AU REMPLISSAGE'!K184,'2. AIDE AU REMPLISSAGE'!K181)</f>
        <v>0</v>
      </c>
      <c r="K26" s="229" t="str">
        <f>IF('2. AIDE AU REMPLISSAGE'!L181&lt;&gt;0,'2. AIDE AU REMPLISSAGE'!L181,"")</f>
        <v/>
      </c>
      <c r="L26" s="230">
        <f>IF(OR(('2. AIDE AU REMPLISSAGE'!M181='2. AIDE AU REMPLISSAGE'!$Y$21),('2. AIDE AU REMPLISSAGE'!M181='2. AIDE AU REMPLISSAGE'!$Y$24),('2. AIDE AU REMPLISSAGE'!M181='2. AIDE AU REMPLISSAGE'!$Y$37)),'2. AIDE AU REMPLISSAGE'!M184,'2. AIDE AU REMPLISSAGE'!M181)</f>
        <v>0</v>
      </c>
      <c r="M26" s="229" t="str">
        <f>IF('2. AIDE AU REMPLISSAGE'!N181&lt;&gt;0,'2. AIDE AU REMPLISSAGE'!N181,"")</f>
        <v/>
      </c>
      <c r="N26" s="230">
        <f>IF(OR(('2. AIDE AU REMPLISSAGE'!O181='2. AIDE AU REMPLISSAGE'!$Y$21),('2. AIDE AU REMPLISSAGE'!O181='2. AIDE AU REMPLISSAGE'!$Y$24),('2. AIDE AU REMPLISSAGE'!O181='2. AIDE AU REMPLISSAGE'!$Y$37)),'2. AIDE AU REMPLISSAGE'!O184,'2. AIDE AU REMPLISSAGE'!O181)</f>
        <v>0</v>
      </c>
      <c r="O26" s="229" t="str">
        <f>IF('2. AIDE AU REMPLISSAGE'!P181&lt;&gt;0,'2. AIDE AU REMPLISSAGE'!P181,"")</f>
        <v/>
      </c>
      <c r="P26" s="231">
        <f>IF(OR(('2. AIDE AU REMPLISSAGE'!Q181='2. AIDE AU REMPLISSAGE'!$Y$21),('2. AIDE AU REMPLISSAGE'!Q181='2. AIDE AU REMPLISSAGE'!$Y$24),('2. AIDE AU REMPLISSAGE'!Q181='2. AIDE AU REMPLISSAGE'!$Y$37)),'2. AIDE AU REMPLISSAGE'!Q184,'2. AIDE AU REMPLISSAGE'!Q181)</f>
        <v>0</v>
      </c>
      <c r="Q26" s="232" t="str">
        <f>IF('2. AIDE AU REMPLISSAGE'!R181&lt;&gt;0,'2. AIDE AU REMPLISSAGE'!R181,"")</f>
        <v/>
      </c>
      <c r="R26" s="233" t="str">
        <f>'2. AIDE AU REMPLISSAGE'!S181</f>
        <v/>
      </c>
      <c r="S26" s="230"/>
      <c r="T26" s="229"/>
      <c r="U26" s="230"/>
      <c r="V26" s="229"/>
      <c r="W26" s="230"/>
      <c r="X26" s="229"/>
      <c r="Y26" s="230"/>
      <c r="Z26" s="229"/>
      <c r="AA26" s="231"/>
      <c r="AB26" s="232"/>
      <c r="AC26" s="230"/>
      <c r="AD26" s="229"/>
      <c r="AE26" s="230"/>
      <c r="AF26" s="229"/>
      <c r="AG26" s="230"/>
      <c r="AH26" s="229"/>
      <c r="AI26" s="230"/>
      <c r="AJ26" s="229"/>
      <c r="AK26" s="231"/>
      <c r="AL26" s="232"/>
      <c r="AM26" s="230"/>
      <c r="AN26" s="229"/>
      <c r="AO26" s="230"/>
      <c r="AP26" s="229"/>
      <c r="AQ26" s="230"/>
      <c r="AR26" s="229"/>
      <c r="AS26" s="230"/>
      <c r="AT26" s="229"/>
      <c r="AU26" s="234" t="str">
        <f>IF('2. AIDE AU REMPLISSAGE'!T181&lt;&gt;0,'2. AIDE AU REMPLISSAGE'!T181,"")</f>
        <v/>
      </c>
      <c r="AV26" s="235" t="str">
        <f>IF('2. AIDE AU REMPLISSAGE'!U184&lt;&gt;"",'2. AIDE AU REMPLISSAGE'!U184,"")</f>
        <v/>
      </c>
      <c r="AW26" s="236" t="str">
        <f>IF('2. AIDE AU REMPLISSAGE'!V184&lt;&gt;"",'2. AIDE AU REMPLISSAGE'!V184,"")</f>
        <v/>
      </c>
      <c r="AX26" s="237" t="str">
        <f t="shared" si="5"/>
        <v/>
      </c>
      <c r="AY26" s="237" t="str">
        <f t="shared" si="0"/>
        <v/>
      </c>
      <c r="AZ26" s="237" t="str">
        <f t="shared" si="1"/>
        <v/>
      </c>
      <c r="BA26" s="237" t="str">
        <f t="shared" si="6"/>
        <v/>
      </c>
      <c r="BB26" s="237" t="str">
        <f t="shared" si="7"/>
        <v/>
      </c>
      <c r="BC26" s="237" t="str">
        <f t="shared" si="8"/>
        <v/>
      </c>
      <c r="BD26" s="237" t="str">
        <f t="shared" si="9"/>
        <v/>
      </c>
      <c r="BE26" s="237" t="str">
        <f t="shared" si="10"/>
        <v/>
      </c>
      <c r="BF26" s="237" t="str">
        <f t="shared" si="11"/>
        <v/>
      </c>
      <c r="BG26" s="237" t="str">
        <f t="shared" si="12"/>
        <v/>
      </c>
      <c r="BH26" s="237" t="str">
        <f t="shared" si="13"/>
        <v/>
      </c>
      <c r="BI26" s="237" t="str">
        <f t="shared" si="14"/>
        <v/>
      </c>
      <c r="BJ26" s="237" t="str">
        <f t="shared" si="15"/>
        <v/>
      </c>
      <c r="BK26" s="254" t="str">
        <f t="shared" si="16"/>
        <v/>
      </c>
      <c r="BL26" s="255" t="str">
        <f t="shared" si="17"/>
        <v/>
      </c>
      <c r="BM26" s="255" t="str">
        <f t="shared" si="18"/>
        <v/>
      </c>
      <c r="BN26" s="237" t="str">
        <f t="shared" si="19"/>
        <v/>
      </c>
      <c r="BO26" s="237" t="str">
        <f t="shared" si="20"/>
        <v/>
      </c>
      <c r="BP26" s="237" t="str">
        <f t="shared" si="2"/>
        <v/>
      </c>
      <c r="BQ26" s="255" t="str">
        <f t="shared" si="3"/>
        <v/>
      </c>
      <c r="BR26" s="237" t="str">
        <f t="shared" si="4"/>
        <v/>
      </c>
      <c r="BS26" s="237" t="str">
        <f t="shared" si="21"/>
        <v/>
      </c>
      <c r="BT26" s="239" t="str">
        <f t="shared" si="22"/>
        <v/>
      </c>
      <c r="BU26" s="238" t="str">
        <f>IF('2. AIDE AU REMPLISSAGE'!D185="  Introduisez vos remarques ici","",'2. AIDE AU REMPLISSAGE'!D185)</f>
        <v/>
      </c>
      <c r="BW26" s="115"/>
      <c r="BX26" s="115" t="s">
        <v>159</v>
      </c>
    </row>
    <row r="27" spans="1:76" s="114" customFormat="1" ht="55.5" customHeight="1" thickBot="1">
      <c r="A27" s="240" t="str">
        <f>CONCATENATE("I",'2. AIDE AU REMPLISSAGE'!B189)</f>
        <v>I</v>
      </c>
      <c r="B27" s="241">
        <f>IF('2. AIDE AU REMPLISSAGE'!C189='2. AIDE AU REMPLISSAGE'!$X$27,CONCATENATE("11. ",'2. AIDE AU REMPLISSAGE'!C192),'2. AIDE AU REMPLISSAGE'!C189)</f>
        <v>0</v>
      </c>
      <c r="C27" s="273">
        <f>'3. TABLEAU A IMPRIMER'!C27</f>
        <v>1</v>
      </c>
      <c r="D27" s="274">
        <f>IF('3. TABLEAU A IMPRIMER'!E27="MW",'3. TABLEAU A IMPRIMER'!D27*1000,'3. TABLEAU A IMPRIMER'!D27)</f>
        <v>0</v>
      </c>
      <c r="E27" s="227">
        <f>IF('2. AIDE AU REMPLISSAGE'!F189='2. AIDE AU REMPLISSAGE'!$AB$23,'2. AIDE AU REMPLISSAGE'!F192,'2. AIDE AU REMPLISSAGE'!F189)</f>
        <v>0</v>
      </c>
      <c r="F27" s="228">
        <f>IF(OR(('2. AIDE AU REMPLISSAGE'!G189='2. AIDE AU REMPLISSAGE'!$Y$21),('2. AIDE AU REMPLISSAGE'!G189='2. AIDE AU REMPLISSAGE'!$Y$24),('2. AIDE AU REMPLISSAGE'!G189='2. AIDE AU REMPLISSAGE'!$Y$37)),'2. AIDE AU REMPLISSAGE'!G192,'2. AIDE AU REMPLISSAGE'!G189)</f>
        <v>0</v>
      </c>
      <c r="G27" s="229" t="str">
        <f>IF('2. AIDE AU REMPLISSAGE'!H189&lt;&gt;0,'2. AIDE AU REMPLISSAGE'!H189,"")</f>
        <v/>
      </c>
      <c r="H27" s="230">
        <f>IF(OR(('2. AIDE AU REMPLISSAGE'!I189='2. AIDE AU REMPLISSAGE'!$Y$21),('2. AIDE AU REMPLISSAGE'!I189='2. AIDE AU REMPLISSAGE'!$Y$24),('2. AIDE AU REMPLISSAGE'!I189='2. AIDE AU REMPLISSAGE'!$Y$37)),'2. AIDE AU REMPLISSAGE'!I192,'2. AIDE AU REMPLISSAGE'!I189)</f>
        <v>0</v>
      </c>
      <c r="I27" s="229" t="str">
        <f>IF('2. AIDE AU REMPLISSAGE'!J189&lt;&gt;0,'2. AIDE AU REMPLISSAGE'!J189,"")</f>
        <v/>
      </c>
      <c r="J27" s="230">
        <f>IF(OR(('2. AIDE AU REMPLISSAGE'!K189='2. AIDE AU REMPLISSAGE'!$Y$21),('2. AIDE AU REMPLISSAGE'!K189='2. AIDE AU REMPLISSAGE'!$Y$24),('2. AIDE AU REMPLISSAGE'!K189='2. AIDE AU REMPLISSAGE'!$Y$37)),'2. AIDE AU REMPLISSAGE'!K192,'2. AIDE AU REMPLISSAGE'!K189)</f>
        <v>0</v>
      </c>
      <c r="K27" s="229" t="str">
        <f>IF('2. AIDE AU REMPLISSAGE'!L189&lt;&gt;0,'2. AIDE AU REMPLISSAGE'!L189,"")</f>
        <v/>
      </c>
      <c r="L27" s="230">
        <f>IF(OR(('2. AIDE AU REMPLISSAGE'!M189='2. AIDE AU REMPLISSAGE'!$Y$21),('2. AIDE AU REMPLISSAGE'!M189='2. AIDE AU REMPLISSAGE'!$Y$24),('2. AIDE AU REMPLISSAGE'!M189='2. AIDE AU REMPLISSAGE'!$Y$37)),'2. AIDE AU REMPLISSAGE'!M192,'2. AIDE AU REMPLISSAGE'!M189)</f>
        <v>0</v>
      </c>
      <c r="M27" s="229" t="str">
        <f>IF('2. AIDE AU REMPLISSAGE'!N189&lt;&gt;0,'2. AIDE AU REMPLISSAGE'!N189,"")</f>
        <v/>
      </c>
      <c r="N27" s="230">
        <f>IF(OR(('2. AIDE AU REMPLISSAGE'!O189='2. AIDE AU REMPLISSAGE'!$Y$21),('2. AIDE AU REMPLISSAGE'!O189='2. AIDE AU REMPLISSAGE'!$Y$24),('2. AIDE AU REMPLISSAGE'!O189='2. AIDE AU REMPLISSAGE'!$Y$37)),'2. AIDE AU REMPLISSAGE'!O192,'2. AIDE AU REMPLISSAGE'!O189)</f>
        <v>0</v>
      </c>
      <c r="O27" s="229" t="str">
        <f>IF('2. AIDE AU REMPLISSAGE'!P189&lt;&gt;0,'2. AIDE AU REMPLISSAGE'!P189,"")</f>
        <v/>
      </c>
      <c r="P27" s="231">
        <f>IF(OR(('2. AIDE AU REMPLISSAGE'!Q189='2. AIDE AU REMPLISSAGE'!$Y$21),('2. AIDE AU REMPLISSAGE'!Q189='2. AIDE AU REMPLISSAGE'!$Y$24),('2. AIDE AU REMPLISSAGE'!Q189='2. AIDE AU REMPLISSAGE'!$Y$37)),'2. AIDE AU REMPLISSAGE'!Q192,'2. AIDE AU REMPLISSAGE'!Q189)</f>
        <v>0</v>
      </c>
      <c r="Q27" s="232" t="str">
        <f>IF('2. AIDE AU REMPLISSAGE'!R189&lt;&gt;0,'2. AIDE AU REMPLISSAGE'!R189,"")</f>
        <v/>
      </c>
      <c r="R27" s="233" t="str">
        <f>'2. AIDE AU REMPLISSAGE'!S189</f>
        <v/>
      </c>
      <c r="S27" s="230"/>
      <c r="T27" s="229"/>
      <c r="U27" s="230"/>
      <c r="V27" s="229"/>
      <c r="W27" s="230"/>
      <c r="X27" s="229"/>
      <c r="Y27" s="230"/>
      <c r="Z27" s="229"/>
      <c r="AA27" s="231"/>
      <c r="AB27" s="232"/>
      <c r="AC27" s="230"/>
      <c r="AD27" s="229"/>
      <c r="AE27" s="230"/>
      <c r="AF27" s="229"/>
      <c r="AG27" s="230"/>
      <c r="AH27" s="229"/>
      <c r="AI27" s="230"/>
      <c r="AJ27" s="229"/>
      <c r="AK27" s="231"/>
      <c r="AL27" s="232"/>
      <c r="AM27" s="230"/>
      <c r="AN27" s="229"/>
      <c r="AO27" s="230"/>
      <c r="AP27" s="229"/>
      <c r="AQ27" s="230"/>
      <c r="AR27" s="229"/>
      <c r="AS27" s="230"/>
      <c r="AT27" s="229"/>
      <c r="AU27" s="234" t="str">
        <f>IF('2. AIDE AU REMPLISSAGE'!T189&lt;&gt;0,'2. AIDE AU REMPLISSAGE'!T189,"")</f>
        <v/>
      </c>
      <c r="AV27" s="235" t="str">
        <f>IF('2. AIDE AU REMPLISSAGE'!U192&lt;&gt;"",'2. AIDE AU REMPLISSAGE'!U192,"")</f>
        <v/>
      </c>
      <c r="AW27" s="236" t="str">
        <f>IF('2. AIDE AU REMPLISSAGE'!V192&lt;&gt;"",'2. AIDE AU REMPLISSAGE'!V192,"")</f>
        <v/>
      </c>
      <c r="AX27" s="237" t="str">
        <f t="shared" si="5"/>
        <v/>
      </c>
      <c r="AY27" s="237" t="str">
        <f t="shared" si="0"/>
        <v/>
      </c>
      <c r="AZ27" s="237" t="str">
        <f t="shared" si="1"/>
        <v/>
      </c>
      <c r="BA27" s="237" t="str">
        <f t="shared" si="6"/>
        <v/>
      </c>
      <c r="BB27" s="237" t="str">
        <f t="shared" si="7"/>
        <v/>
      </c>
      <c r="BC27" s="237" t="str">
        <f t="shared" si="8"/>
        <v/>
      </c>
      <c r="BD27" s="237" t="str">
        <f t="shared" si="9"/>
        <v/>
      </c>
      <c r="BE27" s="237" t="str">
        <f t="shared" si="10"/>
        <v/>
      </c>
      <c r="BF27" s="237" t="str">
        <f t="shared" si="11"/>
        <v/>
      </c>
      <c r="BG27" s="237" t="str">
        <f t="shared" si="12"/>
        <v/>
      </c>
      <c r="BH27" s="237" t="str">
        <f t="shared" si="13"/>
        <v/>
      </c>
      <c r="BI27" s="237" t="str">
        <f t="shared" si="14"/>
        <v/>
      </c>
      <c r="BJ27" s="237" t="str">
        <f t="shared" si="15"/>
        <v/>
      </c>
      <c r="BK27" s="254" t="str">
        <f t="shared" si="16"/>
        <v/>
      </c>
      <c r="BL27" s="255" t="str">
        <f t="shared" si="17"/>
        <v/>
      </c>
      <c r="BM27" s="255" t="str">
        <f t="shared" si="18"/>
        <v/>
      </c>
      <c r="BN27" s="237" t="str">
        <f t="shared" si="19"/>
        <v/>
      </c>
      <c r="BO27" s="237" t="str">
        <f t="shared" si="20"/>
        <v/>
      </c>
      <c r="BP27" s="237" t="str">
        <f t="shared" si="2"/>
        <v/>
      </c>
      <c r="BQ27" s="255" t="str">
        <f t="shared" si="3"/>
        <v/>
      </c>
      <c r="BR27" s="237" t="str">
        <f t="shared" si="4"/>
        <v/>
      </c>
      <c r="BS27" s="237" t="str">
        <f t="shared" si="21"/>
        <v/>
      </c>
      <c r="BT27" s="239" t="str">
        <f t="shared" si="22"/>
        <v/>
      </c>
      <c r="BU27" s="238" t="str">
        <f>IF('2. AIDE AU REMPLISSAGE'!D193="  Introduisez vos remarques ici","",'2. AIDE AU REMPLISSAGE'!D193)</f>
        <v/>
      </c>
      <c r="BW27" s="115"/>
      <c r="BX27" s="115" t="s">
        <v>159</v>
      </c>
    </row>
    <row r="28" spans="1:76" s="114" customFormat="1" ht="55.5" customHeight="1" thickBot="1">
      <c r="A28" s="240" t="str">
        <f>CONCATENATE("I",'2. AIDE AU REMPLISSAGE'!B197)</f>
        <v>I</v>
      </c>
      <c r="B28" s="241">
        <f>IF('2. AIDE AU REMPLISSAGE'!C197='2. AIDE AU REMPLISSAGE'!$X$27,CONCATENATE("11. ",'2. AIDE AU REMPLISSAGE'!C200),'2. AIDE AU REMPLISSAGE'!C197)</f>
        <v>0</v>
      </c>
      <c r="C28" s="273">
        <f>'3. TABLEAU A IMPRIMER'!C28</f>
        <v>1</v>
      </c>
      <c r="D28" s="274">
        <f>IF('3. TABLEAU A IMPRIMER'!E28="MW",'3. TABLEAU A IMPRIMER'!D28*1000,'3. TABLEAU A IMPRIMER'!D28)</f>
        <v>0</v>
      </c>
      <c r="E28" s="227">
        <f>IF('2. AIDE AU REMPLISSAGE'!F197='2. AIDE AU REMPLISSAGE'!$AB$23,'2. AIDE AU REMPLISSAGE'!F200,'2. AIDE AU REMPLISSAGE'!F197)</f>
        <v>0</v>
      </c>
      <c r="F28" s="228">
        <f>IF(OR(('2. AIDE AU REMPLISSAGE'!G197='2. AIDE AU REMPLISSAGE'!$Y$21),('2. AIDE AU REMPLISSAGE'!G197='2. AIDE AU REMPLISSAGE'!$Y$24),('2. AIDE AU REMPLISSAGE'!G197='2. AIDE AU REMPLISSAGE'!$Y$37)),'2. AIDE AU REMPLISSAGE'!G200,'2. AIDE AU REMPLISSAGE'!G197)</f>
        <v>0</v>
      </c>
      <c r="G28" s="229" t="str">
        <f>IF('2. AIDE AU REMPLISSAGE'!H197&lt;&gt;0,'2. AIDE AU REMPLISSAGE'!H197,"")</f>
        <v/>
      </c>
      <c r="H28" s="230">
        <f>IF(OR(('2. AIDE AU REMPLISSAGE'!I197='2. AIDE AU REMPLISSAGE'!$Y$21),('2. AIDE AU REMPLISSAGE'!I197='2. AIDE AU REMPLISSAGE'!$Y$24),('2. AIDE AU REMPLISSAGE'!I197='2. AIDE AU REMPLISSAGE'!$Y$37)),'2. AIDE AU REMPLISSAGE'!I200,'2. AIDE AU REMPLISSAGE'!I197)</f>
        <v>0</v>
      </c>
      <c r="I28" s="229" t="str">
        <f>IF('2. AIDE AU REMPLISSAGE'!J197&lt;&gt;0,'2. AIDE AU REMPLISSAGE'!J197,"")</f>
        <v/>
      </c>
      <c r="J28" s="230">
        <f>IF(OR(('2. AIDE AU REMPLISSAGE'!K197='2. AIDE AU REMPLISSAGE'!$Y$21),('2. AIDE AU REMPLISSAGE'!K197='2. AIDE AU REMPLISSAGE'!$Y$24),('2. AIDE AU REMPLISSAGE'!K197='2. AIDE AU REMPLISSAGE'!$Y$37)),'2. AIDE AU REMPLISSAGE'!K200,'2. AIDE AU REMPLISSAGE'!K197)</f>
        <v>0</v>
      </c>
      <c r="K28" s="229" t="str">
        <f>IF('2. AIDE AU REMPLISSAGE'!L197&lt;&gt;0,'2. AIDE AU REMPLISSAGE'!L197,"")</f>
        <v/>
      </c>
      <c r="L28" s="230">
        <f>IF(OR(('2. AIDE AU REMPLISSAGE'!M197='2. AIDE AU REMPLISSAGE'!$Y$21),('2. AIDE AU REMPLISSAGE'!M197='2. AIDE AU REMPLISSAGE'!$Y$24),('2. AIDE AU REMPLISSAGE'!M197='2. AIDE AU REMPLISSAGE'!$Y$37)),'2. AIDE AU REMPLISSAGE'!M200,'2. AIDE AU REMPLISSAGE'!M197)</f>
        <v>0</v>
      </c>
      <c r="M28" s="229" t="str">
        <f>IF('2. AIDE AU REMPLISSAGE'!N197&lt;&gt;0,'2. AIDE AU REMPLISSAGE'!N197,"")</f>
        <v/>
      </c>
      <c r="N28" s="230">
        <f>IF(OR(('2. AIDE AU REMPLISSAGE'!O197='2. AIDE AU REMPLISSAGE'!$Y$21),('2. AIDE AU REMPLISSAGE'!O197='2. AIDE AU REMPLISSAGE'!$Y$24),('2. AIDE AU REMPLISSAGE'!O197='2. AIDE AU REMPLISSAGE'!$Y$37)),'2. AIDE AU REMPLISSAGE'!O200,'2. AIDE AU REMPLISSAGE'!O197)</f>
        <v>0</v>
      </c>
      <c r="O28" s="229" t="str">
        <f>IF('2. AIDE AU REMPLISSAGE'!P197&lt;&gt;0,'2. AIDE AU REMPLISSAGE'!P197,"")</f>
        <v/>
      </c>
      <c r="P28" s="231">
        <f>IF(OR(('2. AIDE AU REMPLISSAGE'!Q197='2. AIDE AU REMPLISSAGE'!$Y$21),('2. AIDE AU REMPLISSAGE'!Q197='2. AIDE AU REMPLISSAGE'!$Y$24),('2. AIDE AU REMPLISSAGE'!Q197='2. AIDE AU REMPLISSAGE'!$Y$37)),'2. AIDE AU REMPLISSAGE'!Q200,'2. AIDE AU REMPLISSAGE'!Q197)</f>
        <v>0</v>
      </c>
      <c r="Q28" s="232" t="str">
        <f>IF('2. AIDE AU REMPLISSAGE'!R197&lt;&gt;0,'2. AIDE AU REMPLISSAGE'!R197,"")</f>
        <v/>
      </c>
      <c r="R28" s="233" t="str">
        <f>'2. AIDE AU REMPLISSAGE'!S197</f>
        <v/>
      </c>
      <c r="S28" s="230"/>
      <c r="T28" s="229"/>
      <c r="U28" s="230"/>
      <c r="V28" s="229"/>
      <c r="W28" s="230"/>
      <c r="X28" s="229"/>
      <c r="Y28" s="230"/>
      <c r="Z28" s="229"/>
      <c r="AA28" s="231"/>
      <c r="AB28" s="232"/>
      <c r="AC28" s="230"/>
      <c r="AD28" s="229"/>
      <c r="AE28" s="230"/>
      <c r="AF28" s="229"/>
      <c r="AG28" s="230"/>
      <c r="AH28" s="229"/>
      <c r="AI28" s="230"/>
      <c r="AJ28" s="229"/>
      <c r="AK28" s="231"/>
      <c r="AL28" s="232"/>
      <c r="AM28" s="230"/>
      <c r="AN28" s="229"/>
      <c r="AO28" s="230"/>
      <c r="AP28" s="229"/>
      <c r="AQ28" s="230"/>
      <c r="AR28" s="229"/>
      <c r="AS28" s="230"/>
      <c r="AT28" s="229"/>
      <c r="AU28" s="234" t="str">
        <f>IF('2. AIDE AU REMPLISSAGE'!T197&lt;&gt;0,'2. AIDE AU REMPLISSAGE'!T197,"")</f>
        <v/>
      </c>
      <c r="AV28" s="235" t="str">
        <f>IF('2. AIDE AU REMPLISSAGE'!U200&lt;&gt;"",'2. AIDE AU REMPLISSAGE'!U200,"")</f>
        <v/>
      </c>
      <c r="AW28" s="236" t="str">
        <f>IF('2. AIDE AU REMPLISSAGE'!V200&lt;&gt;"",'2. AIDE AU REMPLISSAGE'!V200,"")</f>
        <v/>
      </c>
      <c r="AX28" s="237" t="str">
        <f t="shared" si="5"/>
        <v/>
      </c>
      <c r="AY28" s="237" t="str">
        <f t="shared" si="0"/>
        <v/>
      </c>
      <c r="AZ28" s="237" t="str">
        <f t="shared" si="1"/>
        <v/>
      </c>
      <c r="BA28" s="237" t="str">
        <f t="shared" si="6"/>
        <v/>
      </c>
      <c r="BB28" s="237" t="str">
        <f t="shared" si="7"/>
        <v/>
      </c>
      <c r="BC28" s="237" t="str">
        <f t="shared" si="8"/>
        <v/>
      </c>
      <c r="BD28" s="237" t="str">
        <f t="shared" si="9"/>
        <v/>
      </c>
      <c r="BE28" s="237" t="str">
        <f t="shared" si="10"/>
        <v/>
      </c>
      <c r="BF28" s="237" t="str">
        <f t="shared" si="11"/>
        <v/>
      </c>
      <c r="BG28" s="237" t="str">
        <f t="shared" si="12"/>
        <v/>
      </c>
      <c r="BH28" s="237" t="str">
        <f t="shared" si="13"/>
        <v/>
      </c>
      <c r="BI28" s="237" t="str">
        <f t="shared" si="14"/>
        <v/>
      </c>
      <c r="BJ28" s="237" t="str">
        <f t="shared" si="15"/>
        <v/>
      </c>
      <c r="BK28" s="254" t="str">
        <f t="shared" si="16"/>
        <v/>
      </c>
      <c r="BL28" s="255" t="str">
        <f t="shared" si="17"/>
        <v/>
      </c>
      <c r="BM28" s="255" t="str">
        <f t="shared" si="18"/>
        <v/>
      </c>
      <c r="BN28" s="237" t="str">
        <f t="shared" si="19"/>
        <v/>
      </c>
      <c r="BO28" s="237" t="str">
        <f t="shared" si="20"/>
        <v/>
      </c>
      <c r="BP28" s="237" t="str">
        <f t="shared" si="2"/>
        <v/>
      </c>
      <c r="BQ28" s="255" t="str">
        <f t="shared" si="3"/>
        <v/>
      </c>
      <c r="BR28" s="237" t="str">
        <f t="shared" si="4"/>
        <v/>
      </c>
      <c r="BS28" s="237" t="str">
        <f t="shared" si="21"/>
        <v/>
      </c>
      <c r="BT28" s="239" t="str">
        <f t="shared" si="22"/>
        <v/>
      </c>
      <c r="BU28" s="238" t="str">
        <f>IF('2. AIDE AU REMPLISSAGE'!D201="  Introduisez vos remarques ici","",'2. AIDE AU REMPLISSAGE'!D201)</f>
        <v/>
      </c>
      <c r="BW28" s="115"/>
      <c r="BX28" s="115" t="s">
        <v>159</v>
      </c>
    </row>
    <row r="29" spans="1:76" s="114" customFormat="1" ht="55.5" customHeight="1" thickBot="1">
      <c r="A29" s="240" t="str">
        <f>CONCATENATE("I",'2. AIDE AU REMPLISSAGE'!B205)</f>
        <v>I</v>
      </c>
      <c r="B29" s="241">
        <f>IF('2. AIDE AU REMPLISSAGE'!C205='2. AIDE AU REMPLISSAGE'!$X$27,CONCATENATE("11. ",'2. AIDE AU REMPLISSAGE'!C208),'2. AIDE AU REMPLISSAGE'!C205)</f>
        <v>0</v>
      </c>
      <c r="C29" s="273">
        <f>'3. TABLEAU A IMPRIMER'!C29</f>
        <v>1</v>
      </c>
      <c r="D29" s="274">
        <f>IF('3. TABLEAU A IMPRIMER'!E29="MW",'3. TABLEAU A IMPRIMER'!D29*1000,'3. TABLEAU A IMPRIMER'!D29)</f>
        <v>0</v>
      </c>
      <c r="E29" s="227">
        <f>IF('2. AIDE AU REMPLISSAGE'!F205='2. AIDE AU REMPLISSAGE'!$AB$23,'2. AIDE AU REMPLISSAGE'!F208,'2. AIDE AU REMPLISSAGE'!F205)</f>
        <v>0</v>
      </c>
      <c r="F29" s="228">
        <f>IF(OR(('2. AIDE AU REMPLISSAGE'!G205='2. AIDE AU REMPLISSAGE'!$Y$21),('2. AIDE AU REMPLISSAGE'!G205='2. AIDE AU REMPLISSAGE'!$Y$24),('2. AIDE AU REMPLISSAGE'!G205='2. AIDE AU REMPLISSAGE'!$Y$37)),'2. AIDE AU REMPLISSAGE'!G208,'2. AIDE AU REMPLISSAGE'!G205)</f>
        <v>0</v>
      </c>
      <c r="G29" s="229" t="str">
        <f>IF('2. AIDE AU REMPLISSAGE'!H205&lt;&gt;0,'2. AIDE AU REMPLISSAGE'!H205,"")</f>
        <v/>
      </c>
      <c r="H29" s="230">
        <f>IF(OR(('2. AIDE AU REMPLISSAGE'!I205='2. AIDE AU REMPLISSAGE'!$Y$21),('2. AIDE AU REMPLISSAGE'!I205='2. AIDE AU REMPLISSAGE'!$Y$24),('2. AIDE AU REMPLISSAGE'!I205='2. AIDE AU REMPLISSAGE'!$Y$37)),'2. AIDE AU REMPLISSAGE'!I208,'2. AIDE AU REMPLISSAGE'!I205)</f>
        <v>0</v>
      </c>
      <c r="I29" s="229" t="str">
        <f>IF('2. AIDE AU REMPLISSAGE'!J205&lt;&gt;0,'2. AIDE AU REMPLISSAGE'!J205,"")</f>
        <v/>
      </c>
      <c r="J29" s="230">
        <f>IF(OR(('2. AIDE AU REMPLISSAGE'!K205='2. AIDE AU REMPLISSAGE'!$Y$21),('2. AIDE AU REMPLISSAGE'!K205='2. AIDE AU REMPLISSAGE'!$Y$24),('2. AIDE AU REMPLISSAGE'!K205='2. AIDE AU REMPLISSAGE'!$Y$37)),'2. AIDE AU REMPLISSAGE'!K208,'2. AIDE AU REMPLISSAGE'!K205)</f>
        <v>0</v>
      </c>
      <c r="K29" s="229" t="str">
        <f>IF('2. AIDE AU REMPLISSAGE'!L205&lt;&gt;0,'2. AIDE AU REMPLISSAGE'!L205,"")</f>
        <v/>
      </c>
      <c r="L29" s="230">
        <f>IF(OR(('2. AIDE AU REMPLISSAGE'!M205='2. AIDE AU REMPLISSAGE'!$Y$21),('2. AIDE AU REMPLISSAGE'!M205='2. AIDE AU REMPLISSAGE'!$Y$24),('2. AIDE AU REMPLISSAGE'!M205='2. AIDE AU REMPLISSAGE'!$Y$37)),'2. AIDE AU REMPLISSAGE'!M208,'2. AIDE AU REMPLISSAGE'!M205)</f>
        <v>0</v>
      </c>
      <c r="M29" s="229" t="str">
        <f>IF('2. AIDE AU REMPLISSAGE'!N205&lt;&gt;0,'2. AIDE AU REMPLISSAGE'!N205,"")</f>
        <v/>
      </c>
      <c r="N29" s="230">
        <f>IF(OR(('2. AIDE AU REMPLISSAGE'!O205='2. AIDE AU REMPLISSAGE'!$Y$21),('2. AIDE AU REMPLISSAGE'!O205='2. AIDE AU REMPLISSAGE'!$Y$24),('2. AIDE AU REMPLISSAGE'!O205='2. AIDE AU REMPLISSAGE'!$Y$37)),'2. AIDE AU REMPLISSAGE'!O208,'2. AIDE AU REMPLISSAGE'!O205)</f>
        <v>0</v>
      </c>
      <c r="O29" s="229" t="str">
        <f>IF('2. AIDE AU REMPLISSAGE'!P205&lt;&gt;0,'2. AIDE AU REMPLISSAGE'!P205,"")</f>
        <v/>
      </c>
      <c r="P29" s="231">
        <f>IF(OR(('2. AIDE AU REMPLISSAGE'!Q205='2. AIDE AU REMPLISSAGE'!$Y$21),('2. AIDE AU REMPLISSAGE'!Q205='2. AIDE AU REMPLISSAGE'!$Y$24),('2. AIDE AU REMPLISSAGE'!Q205='2. AIDE AU REMPLISSAGE'!$Y$37)),'2. AIDE AU REMPLISSAGE'!Q208,'2. AIDE AU REMPLISSAGE'!Q205)</f>
        <v>0</v>
      </c>
      <c r="Q29" s="232" t="str">
        <f>IF('2. AIDE AU REMPLISSAGE'!R205&lt;&gt;0,'2. AIDE AU REMPLISSAGE'!R205,"")</f>
        <v/>
      </c>
      <c r="R29" s="233" t="str">
        <f>'2. AIDE AU REMPLISSAGE'!S205</f>
        <v/>
      </c>
      <c r="S29" s="230"/>
      <c r="T29" s="229"/>
      <c r="U29" s="230"/>
      <c r="V29" s="229"/>
      <c r="W29" s="230"/>
      <c r="X29" s="229"/>
      <c r="Y29" s="230"/>
      <c r="Z29" s="229"/>
      <c r="AA29" s="231"/>
      <c r="AB29" s="232"/>
      <c r="AC29" s="230"/>
      <c r="AD29" s="229"/>
      <c r="AE29" s="230"/>
      <c r="AF29" s="229"/>
      <c r="AG29" s="230"/>
      <c r="AH29" s="229"/>
      <c r="AI29" s="230"/>
      <c r="AJ29" s="229"/>
      <c r="AK29" s="231"/>
      <c r="AL29" s="232"/>
      <c r="AM29" s="230"/>
      <c r="AN29" s="229"/>
      <c r="AO29" s="230"/>
      <c r="AP29" s="229"/>
      <c r="AQ29" s="230"/>
      <c r="AR29" s="229"/>
      <c r="AS29" s="230"/>
      <c r="AT29" s="229"/>
      <c r="AU29" s="234" t="str">
        <f>IF('2. AIDE AU REMPLISSAGE'!T205&lt;&gt;0,'2. AIDE AU REMPLISSAGE'!T205,"")</f>
        <v/>
      </c>
      <c r="AV29" s="235" t="str">
        <f>IF('2. AIDE AU REMPLISSAGE'!U208&lt;&gt;"",'2. AIDE AU REMPLISSAGE'!U208,"")</f>
        <v/>
      </c>
      <c r="AW29" s="236" t="str">
        <f>IF('2. AIDE AU REMPLISSAGE'!V208&lt;&gt;"",'2. AIDE AU REMPLISSAGE'!V208,"")</f>
        <v/>
      </c>
      <c r="AX29" s="237" t="str">
        <f t="shared" si="5"/>
        <v/>
      </c>
      <c r="AY29" s="237" t="str">
        <f t="shared" si="0"/>
        <v/>
      </c>
      <c r="AZ29" s="237" t="str">
        <f t="shared" si="1"/>
        <v/>
      </c>
      <c r="BA29" s="237" t="str">
        <f t="shared" si="6"/>
        <v/>
      </c>
      <c r="BB29" s="237" t="str">
        <f t="shared" si="7"/>
        <v/>
      </c>
      <c r="BC29" s="237" t="str">
        <f t="shared" si="8"/>
        <v/>
      </c>
      <c r="BD29" s="237" t="str">
        <f t="shared" si="9"/>
        <v/>
      </c>
      <c r="BE29" s="237" t="str">
        <f t="shared" si="10"/>
        <v/>
      </c>
      <c r="BF29" s="237" t="str">
        <f t="shared" si="11"/>
        <v/>
      </c>
      <c r="BG29" s="237" t="str">
        <f t="shared" si="12"/>
        <v/>
      </c>
      <c r="BH29" s="237" t="str">
        <f t="shared" si="13"/>
        <v/>
      </c>
      <c r="BI29" s="237" t="str">
        <f t="shared" si="14"/>
        <v/>
      </c>
      <c r="BJ29" s="237" t="str">
        <f t="shared" si="15"/>
        <v/>
      </c>
      <c r="BK29" s="254" t="str">
        <f t="shared" si="16"/>
        <v/>
      </c>
      <c r="BL29" s="255" t="str">
        <f t="shared" si="17"/>
        <v/>
      </c>
      <c r="BM29" s="255" t="str">
        <f t="shared" si="18"/>
        <v/>
      </c>
      <c r="BN29" s="237" t="str">
        <f t="shared" si="19"/>
        <v/>
      </c>
      <c r="BO29" s="237" t="str">
        <f t="shared" si="20"/>
        <v/>
      </c>
      <c r="BP29" s="237" t="str">
        <f t="shared" si="2"/>
        <v/>
      </c>
      <c r="BQ29" s="255" t="str">
        <f t="shared" si="3"/>
        <v/>
      </c>
      <c r="BR29" s="237" t="str">
        <f t="shared" si="4"/>
        <v/>
      </c>
      <c r="BS29" s="237" t="str">
        <f t="shared" si="21"/>
        <v/>
      </c>
      <c r="BT29" s="239" t="str">
        <f t="shared" si="22"/>
        <v/>
      </c>
      <c r="BU29" s="238" t="str">
        <f>IF('2. AIDE AU REMPLISSAGE'!D209="  Introduisez vos remarques ici","",'2. AIDE AU REMPLISSAGE'!D209)</f>
        <v/>
      </c>
      <c r="BW29" s="115"/>
      <c r="BX29" s="115" t="s">
        <v>159</v>
      </c>
    </row>
    <row r="30" spans="1:76" s="114" customFormat="1" ht="55.5" customHeight="1" thickBot="1">
      <c r="A30" s="240" t="str">
        <f>CONCATENATE("I",'2. AIDE AU REMPLISSAGE'!B213)</f>
        <v>I</v>
      </c>
      <c r="B30" s="241">
        <f>IF('2. AIDE AU REMPLISSAGE'!C213='2. AIDE AU REMPLISSAGE'!$X$27,CONCATENATE("11. ",'2. AIDE AU REMPLISSAGE'!C216),'2. AIDE AU REMPLISSAGE'!C213)</f>
        <v>0</v>
      </c>
      <c r="C30" s="273">
        <f>'3. TABLEAU A IMPRIMER'!C30</f>
        <v>1</v>
      </c>
      <c r="D30" s="274">
        <f>IF('3. TABLEAU A IMPRIMER'!E30="MW",'3. TABLEAU A IMPRIMER'!D30*1000,'3. TABLEAU A IMPRIMER'!D30)</f>
        <v>0</v>
      </c>
      <c r="E30" s="227">
        <f>IF('2. AIDE AU REMPLISSAGE'!F213='2. AIDE AU REMPLISSAGE'!$AB$23,'2. AIDE AU REMPLISSAGE'!F216,'2. AIDE AU REMPLISSAGE'!F213)</f>
        <v>0</v>
      </c>
      <c r="F30" s="228">
        <f>IF(OR(('2. AIDE AU REMPLISSAGE'!G213='2. AIDE AU REMPLISSAGE'!$Y$21),('2. AIDE AU REMPLISSAGE'!G213='2. AIDE AU REMPLISSAGE'!$Y$24),('2. AIDE AU REMPLISSAGE'!G213='2. AIDE AU REMPLISSAGE'!$Y$37)),'2. AIDE AU REMPLISSAGE'!G216,'2. AIDE AU REMPLISSAGE'!G213)</f>
        <v>0</v>
      </c>
      <c r="G30" s="229" t="str">
        <f>IF('2. AIDE AU REMPLISSAGE'!H213&lt;&gt;0,'2. AIDE AU REMPLISSAGE'!H213,"")</f>
        <v/>
      </c>
      <c r="H30" s="230">
        <f>IF(OR(('2. AIDE AU REMPLISSAGE'!I213='2. AIDE AU REMPLISSAGE'!$Y$21),('2. AIDE AU REMPLISSAGE'!I213='2. AIDE AU REMPLISSAGE'!$Y$24),('2. AIDE AU REMPLISSAGE'!I213='2. AIDE AU REMPLISSAGE'!$Y$37)),'2. AIDE AU REMPLISSAGE'!I216,'2. AIDE AU REMPLISSAGE'!I213)</f>
        <v>0</v>
      </c>
      <c r="I30" s="229" t="str">
        <f>IF('2. AIDE AU REMPLISSAGE'!J213&lt;&gt;0,'2. AIDE AU REMPLISSAGE'!J213,"")</f>
        <v/>
      </c>
      <c r="J30" s="230">
        <f>IF(OR(('2. AIDE AU REMPLISSAGE'!K213='2. AIDE AU REMPLISSAGE'!$Y$21),('2. AIDE AU REMPLISSAGE'!K213='2. AIDE AU REMPLISSAGE'!$Y$24),('2. AIDE AU REMPLISSAGE'!K213='2. AIDE AU REMPLISSAGE'!$Y$37)),'2. AIDE AU REMPLISSAGE'!K216,'2. AIDE AU REMPLISSAGE'!K213)</f>
        <v>0</v>
      </c>
      <c r="K30" s="229" t="str">
        <f>IF('2. AIDE AU REMPLISSAGE'!L213&lt;&gt;0,'2. AIDE AU REMPLISSAGE'!L213,"")</f>
        <v/>
      </c>
      <c r="L30" s="230">
        <f>IF(OR(('2. AIDE AU REMPLISSAGE'!M213='2. AIDE AU REMPLISSAGE'!$Y$21),('2. AIDE AU REMPLISSAGE'!M213='2. AIDE AU REMPLISSAGE'!$Y$24),('2. AIDE AU REMPLISSAGE'!M213='2. AIDE AU REMPLISSAGE'!$Y$37)),'2. AIDE AU REMPLISSAGE'!M216,'2. AIDE AU REMPLISSAGE'!M213)</f>
        <v>0</v>
      </c>
      <c r="M30" s="229" t="str">
        <f>IF('2. AIDE AU REMPLISSAGE'!N213&lt;&gt;0,'2. AIDE AU REMPLISSAGE'!N213,"")</f>
        <v/>
      </c>
      <c r="N30" s="230">
        <f>IF(OR(('2. AIDE AU REMPLISSAGE'!O213='2. AIDE AU REMPLISSAGE'!$Y$21),('2. AIDE AU REMPLISSAGE'!O213='2. AIDE AU REMPLISSAGE'!$Y$24),('2. AIDE AU REMPLISSAGE'!O213='2. AIDE AU REMPLISSAGE'!$Y$37)),'2. AIDE AU REMPLISSAGE'!O216,'2. AIDE AU REMPLISSAGE'!O213)</f>
        <v>0</v>
      </c>
      <c r="O30" s="229" t="str">
        <f>IF('2. AIDE AU REMPLISSAGE'!P213&lt;&gt;0,'2. AIDE AU REMPLISSAGE'!P213,"")</f>
        <v/>
      </c>
      <c r="P30" s="231">
        <f>IF(OR(('2. AIDE AU REMPLISSAGE'!Q213='2. AIDE AU REMPLISSAGE'!$Y$21),('2. AIDE AU REMPLISSAGE'!Q213='2. AIDE AU REMPLISSAGE'!$Y$24),('2. AIDE AU REMPLISSAGE'!Q213='2. AIDE AU REMPLISSAGE'!$Y$37)),'2. AIDE AU REMPLISSAGE'!Q216,'2. AIDE AU REMPLISSAGE'!Q213)</f>
        <v>0</v>
      </c>
      <c r="Q30" s="232" t="str">
        <f>IF('2. AIDE AU REMPLISSAGE'!R213&lt;&gt;0,'2. AIDE AU REMPLISSAGE'!R213,"")</f>
        <v/>
      </c>
      <c r="R30" s="233" t="str">
        <f>'2. AIDE AU REMPLISSAGE'!S213</f>
        <v/>
      </c>
      <c r="S30" s="230"/>
      <c r="T30" s="229"/>
      <c r="U30" s="230"/>
      <c r="V30" s="229"/>
      <c r="W30" s="230"/>
      <c r="X30" s="229"/>
      <c r="Y30" s="230"/>
      <c r="Z30" s="229"/>
      <c r="AA30" s="231"/>
      <c r="AB30" s="232"/>
      <c r="AC30" s="230"/>
      <c r="AD30" s="229"/>
      <c r="AE30" s="230"/>
      <c r="AF30" s="229"/>
      <c r="AG30" s="230"/>
      <c r="AH30" s="229"/>
      <c r="AI30" s="230"/>
      <c r="AJ30" s="229"/>
      <c r="AK30" s="231"/>
      <c r="AL30" s="232"/>
      <c r="AM30" s="230"/>
      <c r="AN30" s="229"/>
      <c r="AO30" s="230"/>
      <c r="AP30" s="229"/>
      <c r="AQ30" s="230"/>
      <c r="AR30" s="229"/>
      <c r="AS30" s="230"/>
      <c r="AT30" s="229"/>
      <c r="AU30" s="234" t="str">
        <f>IF('2. AIDE AU REMPLISSAGE'!T213&lt;&gt;0,'2. AIDE AU REMPLISSAGE'!T213,"")</f>
        <v/>
      </c>
      <c r="AV30" s="235" t="str">
        <f>IF('2. AIDE AU REMPLISSAGE'!U216&lt;&gt;"",'2. AIDE AU REMPLISSAGE'!U216,"")</f>
        <v/>
      </c>
      <c r="AW30" s="236" t="str">
        <f>IF('2. AIDE AU REMPLISSAGE'!V216&lt;&gt;"",'2. AIDE AU REMPLISSAGE'!V216,"")</f>
        <v/>
      </c>
      <c r="AX30" s="237" t="str">
        <f t="shared" si="5"/>
        <v/>
      </c>
      <c r="AY30" s="237" t="str">
        <f t="shared" si="0"/>
        <v/>
      </c>
      <c r="AZ30" s="237" t="str">
        <f t="shared" si="1"/>
        <v/>
      </c>
      <c r="BA30" s="237" t="str">
        <f t="shared" si="6"/>
        <v/>
      </c>
      <c r="BB30" s="237" t="str">
        <f t="shared" si="7"/>
        <v/>
      </c>
      <c r="BC30" s="237" t="str">
        <f t="shared" si="8"/>
        <v/>
      </c>
      <c r="BD30" s="237" t="str">
        <f t="shared" si="9"/>
        <v/>
      </c>
      <c r="BE30" s="237" t="str">
        <f t="shared" si="10"/>
        <v/>
      </c>
      <c r="BF30" s="237" t="str">
        <f t="shared" si="11"/>
        <v/>
      </c>
      <c r="BG30" s="237" t="str">
        <f t="shared" si="12"/>
        <v/>
      </c>
      <c r="BH30" s="237" t="str">
        <f t="shared" si="13"/>
        <v/>
      </c>
      <c r="BI30" s="237" t="str">
        <f t="shared" si="14"/>
        <v/>
      </c>
      <c r="BJ30" s="237" t="str">
        <f t="shared" si="15"/>
        <v/>
      </c>
      <c r="BK30" s="254" t="str">
        <f t="shared" si="16"/>
        <v/>
      </c>
      <c r="BL30" s="255" t="str">
        <f t="shared" si="17"/>
        <v/>
      </c>
      <c r="BM30" s="255" t="str">
        <f t="shared" si="18"/>
        <v/>
      </c>
      <c r="BN30" s="237" t="str">
        <f t="shared" si="19"/>
        <v/>
      </c>
      <c r="BO30" s="237" t="str">
        <f t="shared" si="20"/>
        <v/>
      </c>
      <c r="BP30" s="237" t="str">
        <f t="shared" si="2"/>
        <v/>
      </c>
      <c r="BQ30" s="255" t="str">
        <f t="shared" si="3"/>
        <v/>
      </c>
      <c r="BR30" s="237" t="str">
        <f t="shared" si="4"/>
        <v/>
      </c>
      <c r="BS30" s="237" t="str">
        <f t="shared" si="21"/>
        <v/>
      </c>
      <c r="BT30" s="239" t="str">
        <f t="shared" si="22"/>
        <v/>
      </c>
      <c r="BU30" s="238" t="str">
        <f>IF('2. AIDE AU REMPLISSAGE'!D217="  Introduisez vos remarques ici","",'2. AIDE AU REMPLISSAGE'!D217)</f>
        <v/>
      </c>
      <c r="BW30" s="115"/>
      <c r="BX30" s="115" t="s">
        <v>159</v>
      </c>
    </row>
    <row r="31" spans="1:76" s="114" customFormat="1" ht="55.5" customHeight="1" thickBot="1">
      <c r="A31" s="240" t="str">
        <f>CONCATENATE("I",'2. AIDE AU REMPLISSAGE'!B221)</f>
        <v>I</v>
      </c>
      <c r="B31" s="241">
        <f>IF('2. AIDE AU REMPLISSAGE'!C221='2. AIDE AU REMPLISSAGE'!$X$27,CONCATENATE("11. ",'2. AIDE AU REMPLISSAGE'!C224),'2. AIDE AU REMPLISSAGE'!C221)</f>
        <v>0</v>
      </c>
      <c r="C31" s="273">
        <f>'3. TABLEAU A IMPRIMER'!C31</f>
        <v>1</v>
      </c>
      <c r="D31" s="274">
        <f>IF('3. TABLEAU A IMPRIMER'!E31="MW",'3. TABLEAU A IMPRIMER'!D31*1000,'3. TABLEAU A IMPRIMER'!D31)</f>
        <v>0</v>
      </c>
      <c r="E31" s="227">
        <f>IF('2. AIDE AU REMPLISSAGE'!F221='2. AIDE AU REMPLISSAGE'!$AB$23,'2. AIDE AU REMPLISSAGE'!F224,'2. AIDE AU REMPLISSAGE'!F221)</f>
        <v>0</v>
      </c>
      <c r="F31" s="228">
        <f>IF(OR(('2. AIDE AU REMPLISSAGE'!G221='2. AIDE AU REMPLISSAGE'!$Y$21),('2. AIDE AU REMPLISSAGE'!G221='2. AIDE AU REMPLISSAGE'!$Y$24),('2. AIDE AU REMPLISSAGE'!G221='2. AIDE AU REMPLISSAGE'!$Y$37)),'2. AIDE AU REMPLISSAGE'!G224,'2. AIDE AU REMPLISSAGE'!G221)</f>
        <v>0</v>
      </c>
      <c r="G31" s="229" t="str">
        <f>IF('2. AIDE AU REMPLISSAGE'!H221&lt;&gt;0,'2. AIDE AU REMPLISSAGE'!H221,"")</f>
        <v/>
      </c>
      <c r="H31" s="230">
        <f>IF(OR(('2. AIDE AU REMPLISSAGE'!I221='2. AIDE AU REMPLISSAGE'!$Y$21),('2. AIDE AU REMPLISSAGE'!I221='2. AIDE AU REMPLISSAGE'!$Y$24),('2. AIDE AU REMPLISSAGE'!I221='2. AIDE AU REMPLISSAGE'!$Y$37)),'2. AIDE AU REMPLISSAGE'!I224,'2. AIDE AU REMPLISSAGE'!I221)</f>
        <v>0</v>
      </c>
      <c r="I31" s="229" t="str">
        <f>IF('2. AIDE AU REMPLISSAGE'!J221&lt;&gt;0,'2. AIDE AU REMPLISSAGE'!J221,"")</f>
        <v/>
      </c>
      <c r="J31" s="230">
        <f>IF(OR(('2. AIDE AU REMPLISSAGE'!K221='2. AIDE AU REMPLISSAGE'!$Y$21),('2. AIDE AU REMPLISSAGE'!K221='2. AIDE AU REMPLISSAGE'!$Y$24),('2. AIDE AU REMPLISSAGE'!K221='2. AIDE AU REMPLISSAGE'!$Y$37)),'2. AIDE AU REMPLISSAGE'!K224,'2. AIDE AU REMPLISSAGE'!K221)</f>
        <v>0</v>
      </c>
      <c r="K31" s="229" t="str">
        <f>IF('2. AIDE AU REMPLISSAGE'!L221&lt;&gt;0,'2. AIDE AU REMPLISSAGE'!L221,"")</f>
        <v/>
      </c>
      <c r="L31" s="230">
        <f>IF(OR(('2. AIDE AU REMPLISSAGE'!M221='2. AIDE AU REMPLISSAGE'!$Y$21),('2. AIDE AU REMPLISSAGE'!M221='2. AIDE AU REMPLISSAGE'!$Y$24),('2. AIDE AU REMPLISSAGE'!M221='2. AIDE AU REMPLISSAGE'!$Y$37)),'2. AIDE AU REMPLISSAGE'!M224,'2. AIDE AU REMPLISSAGE'!M221)</f>
        <v>0</v>
      </c>
      <c r="M31" s="229" t="str">
        <f>IF('2. AIDE AU REMPLISSAGE'!N221&lt;&gt;0,'2. AIDE AU REMPLISSAGE'!N221,"")</f>
        <v/>
      </c>
      <c r="N31" s="230">
        <f>IF(OR(('2. AIDE AU REMPLISSAGE'!O221='2. AIDE AU REMPLISSAGE'!$Y$21),('2. AIDE AU REMPLISSAGE'!O221='2. AIDE AU REMPLISSAGE'!$Y$24),('2. AIDE AU REMPLISSAGE'!O221='2. AIDE AU REMPLISSAGE'!$Y$37)),'2. AIDE AU REMPLISSAGE'!O224,'2. AIDE AU REMPLISSAGE'!O221)</f>
        <v>0</v>
      </c>
      <c r="O31" s="229" t="str">
        <f>IF('2. AIDE AU REMPLISSAGE'!P221&lt;&gt;0,'2. AIDE AU REMPLISSAGE'!P221,"")</f>
        <v/>
      </c>
      <c r="P31" s="231">
        <f>IF(OR(('2. AIDE AU REMPLISSAGE'!Q221='2. AIDE AU REMPLISSAGE'!$Y$21),('2. AIDE AU REMPLISSAGE'!Q221='2. AIDE AU REMPLISSAGE'!$Y$24),('2. AIDE AU REMPLISSAGE'!Q221='2. AIDE AU REMPLISSAGE'!$Y$37)),'2. AIDE AU REMPLISSAGE'!Q224,'2. AIDE AU REMPLISSAGE'!Q221)</f>
        <v>0</v>
      </c>
      <c r="Q31" s="232" t="str">
        <f>IF('2. AIDE AU REMPLISSAGE'!R221&lt;&gt;0,'2. AIDE AU REMPLISSAGE'!R221,"")</f>
        <v/>
      </c>
      <c r="R31" s="233" t="str">
        <f>'2. AIDE AU REMPLISSAGE'!S221</f>
        <v/>
      </c>
      <c r="S31" s="230"/>
      <c r="T31" s="229"/>
      <c r="U31" s="230"/>
      <c r="V31" s="229"/>
      <c r="W31" s="230"/>
      <c r="X31" s="229"/>
      <c r="Y31" s="230"/>
      <c r="Z31" s="229"/>
      <c r="AA31" s="231"/>
      <c r="AB31" s="232"/>
      <c r="AC31" s="230"/>
      <c r="AD31" s="229"/>
      <c r="AE31" s="230"/>
      <c r="AF31" s="229"/>
      <c r="AG31" s="230"/>
      <c r="AH31" s="229"/>
      <c r="AI31" s="230"/>
      <c r="AJ31" s="229"/>
      <c r="AK31" s="231"/>
      <c r="AL31" s="232"/>
      <c r="AM31" s="230"/>
      <c r="AN31" s="229"/>
      <c r="AO31" s="230"/>
      <c r="AP31" s="229"/>
      <c r="AQ31" s="230"/>
      <c r="AR31" s="229"/>
      <c r="AS31" s="230"/>
      <c r="AT31" s="229"/>
      <c r="AU31" s="234" t="str">
        <f>IF('2. AIDE AU REMPLISSAGE'!T221&lt;&gt;0,'2. AIDE AU REMPLISSAGE'!T221,"")</f>
        <v/>
      </c>
      <c r="AV31" s="235" t="str">
        <f>IF('2. AIDE AU REMPLISSAGE'!U224&lt;&gt;"",'2. AIDE AU REMPLISSAGE'!U224,"")</f>
        <v/>
      </c>
      <c r="AW31" s="236" t="str">
        <f>IF('2. AIDE AU REMPLISSAGE'!V224&lt;&gt;"",'2. AIDE AU REMPLISSAGE'!V224,"")</f>
        <v/>
      </c>
      <c r="AX31" s="237" t="str">
        <f t="shared" si="5"/>
        <v/>
      </c>
      <c r="AY31" s="237" t="str">
        <f t="shared" si="0"/>
        <v/>
      </c>
      <c r="AZ31" s="237" t="str">
        <f t="shared" si="1"/>
        <v/>
      </c>
      <c r="BA31" s="237" t="str">
        <f t="shared" si="6"/>
        <v/>
      </c>
      <c r="BB31" s="237" t="str">
        <f t="shared" si="7"/>
        <v/>
      </c>
      <c r="BC31" s="237" t="str">
        <f t="shared" si="8"/>
        <v/>
      </c>
      <c r="BD31" s="237" t="str">
        <f t="shared" si="9"/>
        <v/>
      </c>
      <c r="BE31" s="237" t="str">
        <f t="shared" si="10"/>
        <v/>
      </c>
      <c r="BF31" s="237" t="str">
        <f t="shared" si="11"/>
        <v/>
      </c>
      <c r="BG31" s="237" t="str">
        <f t="shared" si="12"/>
        <v/>
      </c>
      <c r="BH31" s="237" t="str">
        <f t="shared" si="13"/>
        <v/>
      </c>
      <c r="BI31" s="237" t="str">
        <f t="shared" si="14"/>
        <v/>
      </c>
      <c r="BJ31" s="237" t="str">
        <f t="shared" si="15"/>
        <v/>
      </c>
      <c r="BK31" s="254" t="str">
        <f t="shared" si="16"/>
        <v/>
      </c>
      <c r="BL31" s="255" t="str">
        <f t="shared" si="17"/>
        <v/>
      </c>
      <c r="BM31" s="255" t="str">
        <f t="shared" si="18"/>
        <v/>
      </c>
      <c r="BN31" s="237" t="str">
        <f t="shared" si="19"/>
        <v/>
      </c>
      <c r="BO31" s="237" t="str">
        <f t="shared" si="20"/>
        <v/>
      </c>
      <c r="BP31" s="237" t="str">
        <f t="shared" si="2"/>
        <v/>
      </c>
      <c r="BQ31" s="255" t="str">
        <f t="shared" si="3"/>
        <v/>
      </c>
      <c r="BR31" s="237" t="str">
        <f t="shared" si="4"/>
        <v/>
      </c>
      <c r="BS31" s="237" t="str">
        <f t="shared" si="21"/>
        <v/>
      </c>
      <c r="BT31" s="239" t="str">
        <f t="shared" si="22"/>
        <v/>
      </c>
      <c r="BU31" s="238" t="str">
        <f>IF('2. AIDE AU REMPLISSAGE'!D225="  Introduisez vos remarques ici","",'2. AIDE AU REMPLISSAGE'!D225)</f>
        <v/>
      </c>
      <c r="BW31" s="115"/>
      <c r="BX31" s="115" t="s">
        <v>159</v>
      </c>
    </row>
    <row r="33" spans="1:73" s="82" customFormat="1">
      <c r="C33" s="275"/>
      <c r="D33" s="275"/>
      <c r="G33" s="83"/>
      <c r="I33" s="83"/>
      <c r="K33" s="83"/>
      <c r="M33" s="83"/>
      <c r="O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X33" s="106"/>
      <c r="AY33" s="106"/>
      <c r="AZ33" s="106"/>
      <c r="BA33" s="106"/>
      <c r="BB33" s="107"/>
      <c r="BC33" s="107"/>
      <c r="BD33" s="107"/>
      <c r="BE33" s="107"/>
      <c r="BF33" s="107"/>
      <c r="BG33" s="107"/>
      <c r="BH33" s="107"/>
      <c r="BI33" s="107"/>
      <c r="BJ33" s="107"/>
      <c r="BK33" s="107"/>
      <c r="BL33" s="107"/>
      <c r="BM33" s="107"/>
      <c r="BN33" s="107"/>
      <c r="BO33" s="107"/>
      <c r="BP33" s="107"/>
      <c r="BQ33" s="107"/>
      <c r="BR33" s="107"/>
      <c r="BS33" s="160"/>
      <c r="BT33" s="160"/>
      <c r="BU33" s="109"/>
    </row>
    <row r="34" spans="1:73" s="82" customFormat="1" ht="33.75" customHeight="1">
      <c r="A34" s="352" t="s">
        <v>151</v>
      </c>
      <c r="B34" s="352"/>
      <c r="C34" s="352"/>
      <c r="D34" s="352"/>
      <c r="E34" s="352"/>
      <c r="F34" s="352"/>
      <c r="G34" s="352"/>
      <c r="H34" s="352"/>
      <c r="I34" s="285">
        <f>'1. Infos administratives'!B1</f>
        <v>0</v>
      </c>
      <c r="K34" s="83"/>
      <c r="M34" s="83"/>
      <c r="O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X34" s="106"/>
      <c r="AY34" s="106"/>
      <c r="AZ34" s="106"/>
      <c r="BA34" s="106"/>
      <c r="BB34" s="107"/>
      <c r="BC34" s="107"/>
      <c r="BD34" s="107"/>
      <c r="BE34" s="107"/>
      <c r="BF34" s="107"/>
      <c r="BG34" s="107"/>
      <c r="BH34" s="107"/>
      <c r="BI34" s="107"/>
      <c r="BJ34" s="107"/>
      <c r="BK34" s="107"/>
      <c r="BL34" s="107"/>
      <c r="BM34" s="107"/>
      <c r="BN34" s="107"/>
      <c r="BO34" s="107"/>
      <c r="BP34" s="107"/>
      <c r="BQ34" s="107"/>
      <c r="BR34" s="107"/>
      <c r="BS34" s="160"/>
      <c r="BT34" s="160"/>
      <c r="BU34" s="109"/>
    </row>
    <row r="35" spans="1:73" s="82" customFormat="1" ht="9.75" customHeight="1">
      <c r="C35" s="275"/>
      <c r="D35" s="275"/>
      <c r="G35" s="83"/>
      <c r="I35" s="83"/>
      <c r="K35" s="83"/>
      <c r="M35" s="83"/>
      <c r="O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X35" s="106"/>
      <c r="AY35" s="106"/>
      <c r="AZ35" s="106"/>
      <c r="BA35" s="106"/>
      <c r="BB35" s="107"/>
      <c r="BC35" s="107"/>
      <c r="BD35" s="107"/>
      <c r="BE35" s="107"/>
      <c r="BF35" s="107"/>
      <c r="BG35" s="107"/>
      <c r="BH35" s="107"/>
      <c r="BI35" s="107"/>
      <c r="BJ35" s="107"/>
      <c r="BK35" s="107"/>
      <c r="BL35" s="107"/>
      <c r="BM35" s="107"/>
      <c r="BN35" s="107"/>
      <c r="BO35" s="107"/>
      <c r="BP35" s="107"/>
      <c r="BQ35" s="107"/>
      <c r="BR35" s="107"/>
      <c r="BS35" s="160"/>
      <c r="BT35" s="160"/>
      <c r="BU35" s="109"/>
    </row>
    <row r="36" spans="1:73" s="82" customFormat="1" ht="37.5">
      <c r="A36" s="137" t="s">
        <v>141</v>
      </c>
      <c r="B36" s="86">
        <f>'1. Infos administratives'!B5</f>
        <v>0</v>
      </c>
      <c r="C36" s="276"/>
      <c r="D36" s="276"/>
      <c r="G36" s="83"/>
      <c r="I36" s="83"/>
      <c r="K36" s="83"/>
      <c r="M36" s="83"/>
      <c r="O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X36" s="106"/>
      <c r="AY36" s="106"/>
      <c r="AZ36" s="106"/>
      <c r="BA36" s="106"/>
      <c r="BB36" s="107"/>
      <c r="BC36" s="107"/>
      <c r="BD36" s="107"/>
      <c r="BE36" s="107"/>
      <c r="BF36" s="107"/>
      <c r="BG36" s="107"/>
      <c r="BH36" s="107"/>
      <c r="BI36" s="107"/>
      <c r="BJ36" s="107"/>
      <c r="BK36" s="107"/>
      <c r="BL36" s="107"/>
      <c r="BM36" s="107"/>
      <c r="BN36" s="107"/>
      <c r="BO36" s="107"/>
      <c r="BP36" s="107"/>
      <c r="BQ36" s="107"/>
      <c r="BR36" s="107"/>
      <c r="BS36" s="160"/>
      <c r="BT36" s="160"/>
      <c r="BU36" s="109"/>
    </row>
    <row r="37" spans="1:73" s="82" customFormat="1">
      <c r="C37" s="275"/>
      <c r="D37" s="275"/>
      <c r="G37" s="83"/>
      <c r="I37" s="83"/>
      <c r="K37" s="83"/>
      <c r="M37" s="83"/>
      <c r="O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X37" s="106"/>
      <c r="AY37" s="106"/>
      <c r="AZ37" s="106"/>
      <c r="BA37" s="106"/>
      <c r="BB37" s="107"/>
      <c r="BC37" s="107"/>
      <c r="BD37" s="107"/>
      <c r="BE37" s="107"/>
      <c r="BF37" s="107"/>
      <c r="BG37" s="107"/>
      <c r="BH37" s="107"/>
      <c r="BI37" s="107"/>
      <c r="BJ37" s="107"/>
      <c r="BK37" s="107"/>
      <c r="BL37" s="107"/>
      <c r="BM37" s="107"/>
      <c r="BN37" s="107"/>
      <c r="BO37" s="107"/>
      <c r="BP37" s="107"/>
      <c r="BQ37" s="107"/>
      <c r="BR37" s="107"/>
      <c r="BS37" s="160"/>
      <c r="BT37" s="160"/>
      <c r="BU37" s="109"/>
    </row>
    <row r="38" spans="1:73" s="82" customFormat="1" ht="18.75">
      <c r="A38" s="84" t="s">
        <v>149</v>
      </c>
      <c r="C38" s="275"/>
      <c r="D38" s="275"/>
      <c r="G38" s="83"/>
      <c r="I38" s="83"/>
      <c r="K38" s="83"/>
      <c r="M38" s="83"/>
      <c r="O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X38" s="106"/>
      <c r="AY38" s="106"/>
      <c r="AZ38" s="106"/>
      <c r="BA38" s="106"/>
      <c r="BB38" s="107"/>
      <c r="BC38" s="108"/>
      <c r="BD38" s="107"/>
      <c r="BE38" s="107"/>
      <c r="BF38" s="107"/>
      <c r="BG38" s="107"/>
      <c r="BH38" s="107"/>
      <c r="BI38" s="107"/>
      <c r="BJ38" s="107"/>
      <c r="BK38" s="107"/>
      <c r="BL38" s="107"/>
      <c r="BM38" s="107"/>
      <c r="BN38" s="107"/>
      <c r="BO38" s="107"/>
      <c r="BP38" s="107"/>
      <c r="BQ38" s="107"/>
      <c r="BR38" s="107"/>
      <c r="BS38" s="160"/>
      <c r="BT38" s="160"/>
      <c r="BU38" s="109"/>
    </row>
    <row r="39" spans="1:73" s="82" customFormat="1" ht="18.75">
      <c r="A39" s="84"/>
      <c r="C39" s="275"/>
      <c r="D39" s="275"/>
      <c r="G39" s="83"/>
      <c r="I39" s="83"/>
      <c r="K39" s="83"/>
      <c r="M39" s="83"/>
      <c r="O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X39" s="106"/>
      <c r="AY39" s="106"/>
      <c r="AZ39" s="106"/>
      <c r="BA39" s="106"/>
      <c r="BB39" s="107"/>
      <c r="BC39" s="108"/>
      <c r="BD39" s="107"/>
      <c r="BE39" s="107"/>
      <c r="BF39" s="107"/>
      <c r="BG39" s="107"/>
      <c r="BH39" s="107"/>
      <c r="BI39" s="107"/>
      <c r="BJ39" s="107"/>
      <c r="BK39" s="107"/>
      <c r="BL39" s="107"/>
      <c r="BM39" s="107"/>
      <c r="BN39" s="107"/>
      <c r="BO39" s="107"/>
      <c r="BP39" s="107"/>
      <c r="BQ39" s="107"/>
      <c r="BR39" s="107"/>
      <c r="BS39" s="160"/>
      <c r="BT39" s="160"/>
      <c r="BU39" s="109"/>
    </row>
    <row r="40" spans="1:73" s="82" customFormat="1">
      <c r="A40" s="87" t="s">
        <v>143</v>
      </c>
      <c r="C40" s="275"/>
      <c r="D40" s="275"/>
      <c r="G40" s="83"/>
      <c r="I40" s="83"/>
      <c r="K40" s="83"/>
      <c r="M40" s="83"/>
      <c r="O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X40" s="106"/>
      <c r="AY40" s="106"/>
      <c r="AZ40" s="106"/>
      <c r="BA40" s="106"/>
      <c r="BB40" s="107"/>
      <c r="BC40" s="108"/>
      <c r="BD40" s="107"/>
      <c r="BE40" s="107"/>
      <c r="BF40" s="107"/>
      <c r="BG40" s="107"/>
      <c r="BH40" s="107"/>
      <c r="BI40" s="107"/>
      <c r="BJ40" s="107"/>
      <c r="BK40" s="107"/>
      <c r="BL40" s="107"/>
      <c r="BM40" s="107"/>
      <c r="BN40" s="107"/>
      <c r="BO40" s="107"/>
      <c r="BP40" s="107"/>
      <c r="BQ40" s="107"/>
      <c r="BR40" s="107"/>
      <c r="BS40" s="160"/>
      <c r="BT40" s="160"/>
      <c r="BU40" s="109"/>
    </row>
    <row r="41" spans="1:73" s="82" customFormat="1">
      <c r="A41" s="85" t="s">
        <v>139</v>
      </c>
      <c r="B41" s="81" t="str">
        <f>IF('1. Infos administratives'!B10="","",'1. Infos administratives'!B10)</f>
        <v/>
      </c>
      <c r="C41" s="277"/>
      <c r="D41" s="277"/>
      <c r="G41" s="83"/>
      <c r="I41" s="83"/>
      <c r="K41" s="83"/>
      <c r="M41" s="83"/>
      <c r="O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X41" s="106"/>
      <c r="AY41" s="106"/>
      <c r="AZ41" s="106"/>
      <c r="BA41" s="106"/>
      <c r="BB41" s="107"/>
      <c r="BC41" s="108"/>
      <c r="BD41" s="107"/>
      <c r="BE41" s="107"/>
      <c r="BF41" s="107"/>
      <c r="BG41" s="107"/>
      <c r="BH41" s="107"/>
      <c r="BI41" s="107"/>
      <c r="BJ41" s="107"/>
      <c r="BK41" s="107"/>
      <c r="BL41" s="107"/>
      <c r="BM41" s="107"/>
      <c r="BN41" s="107"/>
      <c r="BO41" s="107"/>
      <c r="BP41" s="107"/>
      <c r="BQ41" s="107"/>
      <c r="BR41" s="107"/>
      <c r="BS41" s="160"/>
      <c r="BT41" s="160"/>
      <c r="BU41" s="109"/>
    </row>
    <row r="42" spans="1:73" s="82" customFormat="1">
      <c r="A42" s="85" t="s">
        <v>140</v>
      </c>
      <c r="B42" s="81" t="str">
        <f>IF('1. Infos administratives'!B11="","",'1. Infos administratives'!B11)</f>
        <v/>
      </c>
      <c r="C42" s="277"/>
      <c r="D42" s="277"/>
      <c r="G42" s="83"/>
      <c r="I42" s="83"/>
      <c r="K42" s="83"/>
      <c r="M42" s="83"/>
      <c r="O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X42" s="106"/>
      <c r="AY42" s="106"/>
      <c r="AZ42" s="106"/>
      <c r="BA42" s="106"/>
      <c r="BB42" s="107"/>
      <c r="BC42" s="108"/>
      <c r="BD42" s="107"/>
      <c r="BE42" s="107"/>
      <c r="BF42" s="107"/>
      <c r="BG42" s="107"/>
      <c r="BH42" s="107"/>
      <c r="BI42" s="107"/>
      <c r="BJ42" s="107"/>
      <c r="BK42" s="107"/>
      <c r="BL42" s="107"/>
      <c r="BM42" s="107"/>
      <c r="BN42" s="107"/>
      <c r="BO42" s="107"/>
      <c r="BP42" s="107"/>
      <c r="BQ42" s="107"/>
      <c r="BR42" s="107"/>
      <c r="BS42" s="160"/>
      <c r="BT42" s="160"/>
      <c r="BU42" s="109"/>
    </row>
    <row r="43" spans="1:73" s="82" customFormat="1">
      <c r="A43" s="85"/>
      <c r="B43" s="81"/>
      <c r="C43" s="277"/>
      <c r="D43" s="277"/>
      <c r="G43" s="83"/>
      <c r="I43" s="83"/>
      <c r="K43" s="83"/>
      <c r="M43" s="83"/>
      <c r="O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X43" s="106"/>
      <c r="AY43" s="106"/>
      <c r="AZ43" s="106"/>
      <c r="BA43" s="106"/>
      <c r="BB43" s="107"/>
      <c r="BC43" s="108"/>
      <c r="BD43" s="107"/>
      <c r="BE43" s="107"/>
      <c r="BF43" s="107"/>
      <c r="BG43" s="107"/>
      <c r="BH43" s="107"/>
      <c r="BI43" s="107"/>
      <c r="BJ43" s="107"/>
      <c r="BK43" s="107"/>
      <c r="BL43" s="107"/>
      <c r="BM43" s="107"/>
      <c r="BN43" s="107"/>
      <c r="BO43" s="107"/>
      <c r="BP43" s="107"/>
      <c r="BQ43" s="107"/>
      <c r="BR43" s="107"/>
      <c r="BS43" s="160"/>
      <c r="BT43" s="160"/>
      <c r="BU43" s="109"/>
    </row>
    <row r="44" spans="1:73" s="82" customFormat="1">
      <c r="A44" s="87" t="s">
        <v>144</v>
      </c>
      <c r="B44" s="81"/>
      <c r="C44" s="277"/>
      <c r="D44" s="277"/>
      <c r="G44" s="83"/>
      <c r="I44" s="83"/>
      <c r="K44" s="83"/>
      <c r="M44" s="83"/>
      <c r="O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X44" s="106"/>
      <c r="AY44" s="106"/>
      <c r="AZ44" s="106"/>
      <c r="BA44" s="106"/>
      <c r="BB44" s="107"/>
      <c r="BC44" s="108"/>
      <c r="BD44" s="107"/>
      <c r="BE44" s="107"/>
      <c r="BF44" s="107"/>
      <c r="BG44" s="107"/>
      <c r="BH44" s="107"/>
      <c r="BI44" s="107"/>
      <c r="BJ44" s="107"/>
      <c r="BK44" s="107"/>
      <c r="BL44" s="107"/>
      <c r="BM44" s="107"/>
      <c r="BN44" s="107"/>
      <c r="BO44" s="107"/>
      <c r="BP44" s="107"/>
      <c r="BQ44" s="107"/>
      <c r="BR44" s="107"/>
      <c r="BS44" s="160"/>
      <c r="BT44" s="160"/>
      <c r="BU44" s="109"/>
    </row>
    <row r="45" spans="1:73" s="82" customFormat="1" ht="45">
      <c r="A45" s="138" t="s">
        <v>145</v>
      </c>
      <c r="B45" s="81"/>
      <c r="C45" s="277"/>
      <c r="D45" s="277"/>
      <c r="E45" s="81" t="str">
        <f>IF('1. Infos administratives'!B14&lt;&gt;"",'1. Infos administratives'!B14,"")</f>
        <v/>
      </c>
      <c r="G45" s="83"/>
      <c r="I45" s="83"/>
      <c r="K45" s="83"/>
      <c r="M45" s="83"/>
      <c r="O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X45" s="106"/>
      <c r="AY45" s="106"/>
      <c r="AZ45" s="106"/>
      <c r="BA45" s="106"/>
      <c r="BB45" s="107"/>
      <c r="BC45" s="108"/>
      <c r="BD45" s="107"/>
      <c r="BE45" s="107"/>
      <c r="BF45" s="107"/>
      <c r="BG45" s="107"/>
      <c r="BH45" s="107"/>
      <c r="BI45" s="107"/>
      <c r="BJ45" s="107"/>
      <c r="BK45" s="107"/>
      <c r="BL45" s="107"/>
      <c r="BM45" s="107"/>
      <c r="BN45" s="107"/>
      <c r="BO45" s="107"/>
      <c r="BP45" s="107"/>
      <c r="BQ45" s="107"/>
      <c r="BR45" s="107"/>
      <c r="BS45" s="160"/>
      <c r="BT45" s="160"/>
      <c r="BU45" s="109"/>
    </row>
    <row r="46" spans="1:73" s="82" customFormat="1">
      <c r="A46" s="85"/>
      <c r="B46" s="81"/>
      <c r="C46" s="277"/>
      <c r="D46" s="277"/>
      <c r="G46" s="83"/>
      <c r="I46" s="83"/>
      <c r="K46" s="83"/>
      <c r="M46" s="83"/>
      <c r="O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X46" s="106"/>
      <c r="AY46" s="106"/>
      <c r="AZ46" s="106"/>
      <c r="BA46" s="106"/>
      <c r="BB46" s="107"/>
      <c r="BC46" s="108"/>
      <c r="BD46" s="107"/>
      <c r="BE46" s="107"/>
      <c r="BF46" s="107"/>
      <c r="BG46" s="107"/>
      <c r="BH46" s="107"/>
      <c r="BI46" s="107"/>
      <c r="BJ46" s="107"/>
      <c r="BK46" s="107"/>
      <c r="BL46" s="107"/>
      <c r="BM46" s="107"/>
      <c r="BN46" s="107"/>
      <c r="BO46" s="107"/>
      <c r="BP46" s="107"/>
      <c r="BQ46" s="107"/>
      <c r="BR46" s="107"/>
      <c r="BS46" s="160"/>
      <c r="BT46" s="160"/>
      <c r="BU46" s="109"/>
    </row>
    <row r="47" spans="1:73" s="82" customFormat="1" ht="18.75">
      <c r="A47" s="84" t="s">
        <v>146</v>
      </c>
      <c r="B47" s="81"/>
      <c r="C47" s="277"/>
      <c r="D47" s="277"/>
      <c r="G47" s="83"/>
      <c r="I47" s="83"/>
      <c r="K47" s="83"/>
      <c r="M47" s="83"/>
      <c r="O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X47" s="106"/>
      <c r="AY47" s="106"/>
      <c r="AZ47" s="106"/>
      <c r="BA47" s="106"/>
      <c r="BB47" s="107"/>
      <c r="BC47" s="107"/>
      <c r="BD47" s="107"/>
      <c r="BE47" s="107"/>
      <c r="BF47" s="107"/>
      <c r="BG47" s="107"/>
      <c r="BH47" s="107"/>
      <c r="BI47" s="107"/>
      <c r="BJ47" s="107"/>
      <c r="BK47" s="107"/>
      <c r="BL47" s="107"/>
      <c r="BM47" s="107"/>
      <c r="BN47" s="107"/>
      <c r="BO47" s="107"/>
      <c r="BP47" s="107"/>
      <c r="BQ47" s="107"/>
      <c r="BR47" s="107"/>
      <c r="BS47" s="160"/>
      <c r="BT47" s="160"/>
      <c r="BU47" s="109"/>
    </row>
    <row r="48" spans="1:73" s="82" customFormat="1" ht="18.75">
      <c r="A48" s="84"/>
      <c r="B48" s="81"/>
      <c r="C48" s="277"/>
      <c r="D48" s="277"/>
      <c r="G48" s="83"/>
      <c r="I48" s="83"/>
      <c r="K48" s="83"/>
      <c r="M48" s="83"/>
      <c r="O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X48" s="106"/>
      <c r="AY48" s="106"/>
      <c r="AZ48" s="106"/>
      <c r="BA48" s="106"/>
      <c r="BB48" s="107"/>
      <c r="BC48" s="107"/>
      <c r="BD48" s="107"/>
      <c r="BE48" s="107"/>
      <c r="BF48" s="107"/>
      <c r="BG48" s="107"/>
      <c r="BH48" s="107"/>
      <c r="BI48" s="107"/>
      <c r="BJ48" s="107"/>
      <c r="BK48" s="107"/>
      <c r="BL48" s="107"/>
      <c r="BM48" s="107"/>
      <c r="BN48" s="107"/>
      <c r="BO48" s="107"/>
      <c r="BP48" s="107"/>
      <c r="BQ48" s="107"/>
      <c r="BR48" s="107"/>
      <c r="BS48" s="160"/>
      <c r="BT48" s="160"/>
      <c r="BU48" s="109"/>
    </row>
    <row r="49" spans="1:73" s="82" customFormat="1">
      <c r="A49" s="85" t="s">
        <v>139</v>
      </c>
      <c r="B49" s="81">
        <f>'1. Infos administratives'!B18</f>
        <v>0</v>
      </c>
      <c r="C49" s="277"/>
      <c r="D49" s="277"/>
      <c r="G49" s="83"/>
      <c r="I49" s="83"/>
      <c r="K49" s="83"/>
      <c r="M49" s="83"/>
      <c r="O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X49" s="106"/>
      <c r="AY49" s="106"/>
      <c r="AZ49" s="106"/>
      <c r="BA49" s="106"/>
      <c r="BB49" s="107"/>
      <c r="BC49" s="108"/>
      <c r="BD49" s="107"/>
      <c r="BE49" s="107"/>
      <c r="BF49" s="107"/>
      <c r="BG49" s="107"/>
      <c r="BH49" s="107"/>
      <c r="BI49" s="107"/>
      <c r="BJ49" s="107"/>
      <c r="BK49" s="107"/>
      <c r="BL49" s="107"/>
      <c r="BM49" s="107"/>
      <c r="BN49" s="107"/>
      <c r="BO49" s="107"/>
      <c r="BP49" s="107"/>
      <c r="BQ49" s="107"/>
      <c r="BR49" s="107"/>
      <c r="BS49" s="160"/>
      <c r="BT49" s="160"/>
      <c r="BU49" s="109"/>
    </row>
    <row r="50" spans="1:73" s="82" customFormat="1">
      <c r="A50" s="85" t="s">
        <v>140</v>
      </c>
      <c r="B50" s="81">
        <f>'1. Infos administratives'!B19</f>
        <v>0</v>
      </c>
      <c r="C50" s="277"/>
      <c r="D50" s="277"/>
      <c r="G50" s="83"/>
      <c r="I50" s="83"/>
      <c r="K50" s="83"/>
      <c r="M50" s="83"/>
      <c r="O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X50" s="106"/>
      <c r="AY50" s="106"/>
      <c r="AZ50" s="106"/>
      <c r="BA50" s="106"/>
      <c r="BB50" s="107"/>
      <c r="BC50" s="108"/>
      <c r="BD50" s="107"/>
      <c r="BE50" s="107"/>
      <c r="BF50" s="107"/>
      <c r="BG50" s="107"/>
      <c r="BH50" s="107"/>
      <c r="BI50" s="107"/>
      <c r="BJ50" s="107"/>
      <c r="BK50" s="107"/>
      <c r="BL50" s="107"/>
      <c r="BM50" s="107"/>
      <c r="BN50" s="107"/>
      <c r="BO50" s="107"/>
      <c r="BP50" s="107"/>
      <c r="BQ50" s="107"/>
      <c r="BR50" s="107"/>
      <c r="BS50" s="160"/>
      <c r="BT50" s="160"/>
      <c r="BU50" s="109"/>
    </row>
    <row r="51" spans="1:73" s="82" customFormat="1">
      <c r="A51" s="85" t="s">
        <v>147</v>
      </c>
      <c r="B51" s="81">
        <f>'1. Infos administratives'!B20</f>
        <v>0</v>
      </c>
      <c r="C51" s="277"/>
      <c r="D51" s="277"/>
      <c r="G51" s="83"/>
      <c r="I51" s="83"/>
      <c r="K51" s="83"/>
      <c r="M51" s="83"/>
      <c r="O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X51" s="106"/>
      <c r="AY51" s="106"/>
      <c r="AZ51" s="106"/>
      <c r="BA51" s="106"/>
      <c r="BB51" s="107"/>
      <c r="BC51" s="108"/>
      <c r="BD51" s="107"/>
      <c r="BE51" s="107"/>
      <c r="BF51" s="107"/>
      <c r="BG51" s="107"/>
      <c r="BH51" s="107"/>
      <c r="BI51" s="107"/>
      <c r="BJ51" s="107"/>
      <c r="BK51" s="107"/>
      <c r="BL51" s="107"/>
      <c r="BM51" s="107"/>
      <c r="BN51" s="107"/>
      <c r="BO51" s="107"/>
      <c r="BP51" s="107"/>
      <c r="BQ51" s="107"/>
      <c r="BR51" s="107"/>
      <c r="BS51" s="160"/>
      <c r="BT51" s="160"/>
      <c r="BU51" s="109"/>
    </row>
    <row r="52" spans="1:73" s="82" customFormat="1">
      <c r="A52" s="85" t="s">
        <v>148</v>
      </c>
      <c r="B52" s="81">
        <f>'1. Infos administratives'!B21</f>
        <v>0</v>
      </c>
      <c r="C52" s="277"/>
      <c r="D52" s="277"/>
      <c r="G52" s="83"/>
      <c r="I52" s="83"/>
      <c r="K52" s="83"/>
      <c r="M52" s="83"/>
      <c r="O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X52" s="106"/>
      <c r="AY52" s="106"/>
      <c r="AZ52" s="106"/>
      <c r="BA52" s="106"/>
      <c r="BB52" s="107"/>
      <c r="BC52" s="108"/>
      <c r="BD52" s="107"/>
      <c r="BE52" s="107"/>
      <c r="BF52" s="107"/>
      <c r="BG52" s="107"/>
      <c r="BH52" s="107"/>
      <c r="BI52" s="107"/>
      <c r="BJ52" s="107"/>
      <c r="BK52" s="107"/>
      <c r="BL52" s="107"/>
      <c r="BM52" s="107"/>
      <c r="BN52" s="107"/>
      <c r="BO52" s="107"/>
      <c r="BP52" s="107"/>
      <c r="BQ52" s="107"/>
      <c r="BR52" s="107"/>
      <c r="BS52" s="160"/>
      <c r="BT52" s="160"/>
      <c r="BU52" s="109"/>
    </row>
    <row r="53" spans="1:73" s="82" customFormat="1">
      <c r="B53" s="81"/>
      <c r="C53" s="277"/>
      <c r="D53" s="277"/>
      <c r="G53" s="83"/>
      <c r="I53" s="83"/>
      <c r="K53" s="83"/>
      <c r="M53" s="83"/>
      <c r="O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X53" s="106"/>
      <c r="AY53" s="106"/>
      <c r="AZ53" s="106"/>
      <c r="BA53" s="106"/>
      <c r="BB53" s="107"/>
      <c r="BC53" s="108"/>
      <c r="BD53" s="107"/>
      <c r="BE53" s="107"/>
      <c r="BF53" s="107"/>
      <c r="BG53" s="107"/>
      <c r="BH53" s="107"/>
      <c r="BI53" s="107"/>
      <c r="BJ53" s="107"/>
      <c r="BK53" s="107"/>
      <c r="BL53" s="107"/>
      <c r="BM53" s="107"/>
      <c r="BN53" s="107"/>
      <c r="BO53" s="107"/>
      <c r="BP53" s="107"/>
      <c r="BQ53" s="107"/>
      <c r="BR53" s="107"/>
      <c r="BS53" s="160"/>
      <c r="BT53" s="160"/>
      <c r="BU53" s="109"/>
    </row>
    <row r="54" spans="1:73" s="82" customFormat="1" ht="18.75">
      <c r="A54" s="84" t="s">
        <v>150</v>
      </c>
      <c r="B54" s="81"/>
      <c r="C54" s="277"/>
      <c r="D54" s="277"/>
      <c r="G54" s="83"/>
      <c r="I54" s="83"/>
      <c r="K54" s="83"/>
      <c r="M54" s="83"/>
      <c r="O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X54" s="106"/>
      <c r="AY54" s="106"/>
      <c r="AZ54" s="106"/>
      <c r="BA54" s="106"/>
      <c r="BB54" s="107"/>
      <c r="BC54" s="108"/>
      <c r="BD54" s="107"/>
      <c r="BE54" s="107"/>
      <c r="BF54" s="107"/>
      <c r="BG54" s="107"/>
      <c r="BH54" s="107"/>
      <c r="BI54" s="107"/>
      <c r="BJ54" s="107"/>
      <c r="BK54" s="107"/>
      <c r="BL54" s="107"/>
      <c r="BM54" s="107"/>
      <c r="BN54" s="107"/>
      <c r="BO54" s="107"/>
      <c r="BP54" s="107"/>
      <c r="BQ54" s="107"/>
      <c r="BR54" s="107"/>
      <c r="BS54" s="160"/>
      <c r="BT54" s="160"/>
      <c r="BU54" s="109"/>
    </row>
    <row r="55" spans="1:73" s="82" customFormat="1">
      <c r="B55" s="81"/>
      <c r="C55" s="277"/>
      <c r="D55" s="277"/>
      <c r="G55" s="83"/>
      <c r="I55" s="83"/>
      <c r="K55" s="83"/>
      <c r="M55" s="83"/>
      <c r="O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X55" s="106"/>
      <c r="AY55" s="106"/>
      <c r="AZ55" s="106"/>
      <c r="BA55" s="106"/>
      <c r="BB55" s="107"/>
      <c r="BC55" s="108"/>
      <c r="BD55" s="107"/>
      <c r="BE55" s="107"/>
      <c r="BF55" s="107"/>
      <c r="BG55" s="107"/>
      <c r="BH55" s="107"/>
      <c r="BI55" s="107"/>
      <c r="BJ55" s="107"/>
      <c r="BK55" s="107"/>
      <c r="BL55" s="107"/>
      <c r="BM55" s="107"/>
      <c r="BN55" s="107"/>
      <c r="BO55" s="107"/>
      <c r="BP55" s="107"/>
      <c r="BQ55" s="107"/>
      <c r="BR55" s="107"/>
      <c r="BS55" s="160"/>
      <c r="BT55" s="160"/>
      <c r="BU55" s="109"/>
    </row>
    <row r="56" spans="1:73" s="82" customFormat="1">
      <c r="A56" s="85" t="s">
        <v>132</v>
      </c>
      <c r="B56" s="81"/>
      <c r="C56" s="277"/>
      <c r="D56" s="277"/>
      <c r="E56" s="81">
        <f>'1. Infos administratives'!B25</f>
        <v>0</v>
      </c>
      <c r="G56" s="83"/>
      <c r="I56" s="83"/>
      <c r="K56" s="83"/>
      <c r="M56" s="83"/>
      <c r="O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X56" s="106"/>
      <c r="AY56" s="106"/>
      <c r="AZ56" s="106"/>
      <c r="BA56" s="106"/>
      <c r="BB56" s="107"/>
      <c r="BC56" s="108"/>
      <c r="BD56" s="107"/>
      <c r="BE56" s="107"/>
      <c r="BF56" s="107"/>
      <c r="BG56" s="107"/>
      <c r="BH56" s="107"/>
      <c r="BI56" s="107"/>
      <c r="BJ56" s="107"/>
      <c r="BK56" s="107"/>
      <c r="BL56" s="107"/>
      <c r="BM56" s="107"/>
      <c r="BN56" s="107"/>
      <c r="BO56" s="107"/>
      <c r="BP56" s="107"/>
      <c r="BQ56" s="107"/>
      <c r="BR56" s="107"/>
      <c r="BS56" s="160"/>
      <c r="BT56" s="160"/>
      <c r="BU56" s="109"/>
    </row>
    <row r="57" spans="1:73" s="82" customFormat="1">
      <c r="A57" s="85"/>
      <c r="B57" s="81"/>
      <c r="C57" s="277"/>
      <c r="D57" s="277"/>
      <c r="G57" s="83"/>
      <c r="I57" s="83"/>
      <c r="K57" s="83"/>
      <c r="M57" s="83"/>
      <c r="O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X57" s="106"/>
      <c r="AY57" s="106"/>
      <c r="AZ57" s="106"/>
      <c r="BA57" s="106"/>
      <c r="BB57" s="107"/>
      <c r="BC57" s="108"/>
      <c r="BD57" s="107"/>
      <c r="BE57" s="107"/>
      <c r="BF57" s="107"/>
      <c r="BG57" s="107"/>
      <c r="BH57" s="107"/>
      <c r="BI57" s="107"/>
      <c r="BJ57" s="107"/>
      <c r="BK57" s="107"/>
      <c r="BL57" s="107"/>
      <c r="BM57" s="107"/>
      <c r="BN57" s="107"/>
      <c r="BO57" s="107"/>
      <c r="BP57" s="107"/>
      <c r="BQ57" s="107"/>
      <c r="BR57" s="107"/>
      <c r="BS57" s="160"/>
      <c r="BT57" s="160"/>
      <c r="BU57" s="109"/>
    </row>
    <row r="58" spans="1:73" s="82" customFormat="1">
      <c r="A58" s="85" t="s">
        <v>138</v>
      </c>
      <c r="B58" s="81"/>
      <c r="C58" s="277"/>
      <c r="D58" s="277"/>
      <c r="G58" s="83"/>
      <c r="I58" s="83"/>
      <c r="K58" s="83"/>
      <c r="M58" s="83"/>
      <c r="O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X58" s="106"/>
      <c r="AY58" s="106"/>
      <c r="AZ58" s="106"/>
      <c r="BA58" s="106"/>
      <c r="BB58" s="107"/>
      <c r="BC58" s="107"/>
      <c r="BD58" s="107"/>
      <c r="BE58" s="107"/>
      <c r="BF58" s="107"/>
      <c r="BG58" s="107"/>
      <c r="BH58" s="107"/>
      <c r="BI58" s="107"/>
      <c r="BJ58" s="107"/>
      <c r="BK58" s="107"/>
      <c r="BL58" s="107"/>
      <c r="BM58" s="107"/>
      <c r="BN58" s="107"/>
      <c r="BO58" s="107"/>
      <c r="BP58" s="107"/>
      <c r="BQ58" s="107"/>
      <c r="BR58" s="107"/>
      <c r="BS58" s="160"/>
      <c r="BT58" s="160"/>
      <c r="BU58" s="109"/>
    </row>
    <row r="59" spans="1:73" s="82" customFormat="1" ht="32.25" customHeight="1">
      <c r="A59" s="88" t="s">
        <v>133</v>
      </c>
      <c r="B59" s="89">
        <f>'1. Infos administratives'!B28</f>
        <v>0</v>
      </c>
      <c r="C59" s="277"/>
      <c r="D59" s="277"/>
      <c r="G59" s="83"/>
      <c r="I59" s="83"/>
      <c r="K59" s="83"/>
      <c r="M59" s="83"/>
      <c r="O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X59" s="106"/>
      <c r="AY59" s="106"/>
      <c r="AZ59" s="106"/>
      <c r="BA59" s="106"/>
      <c r="BB59" s="107"/>
      <c r="BC59" s="107"/>
      <c r="BD59" s="107"/>
      <c r="BE59" s="107"/>
      <c r="BF59" s="107"/>
      <c r="BG59" s="107"/>
      <c r="BH59" s="107"/>
      <c r="BI59" s="107"/>
      <c r="BJ59" s="107"/>
      <c r="BK59" s="107"/>
      <c r="BL59" s="107"/>
      <c r="BM59" s="107"/>
      <c r="BN59" s="107"/>
      <c r="BO59" s="107"/>
      <c r="BP59" s="107"/>
      <c r="BQ59" s="107"/>
      <c r="BR59" s="107"/>
      <c r="BS59" s="160"/>
      <c r="BT59" s="160"/>
      <c r="BU59" s="109"/>
    </row>
    <row r="60" spans="1:73" s="82" customFormat="1">
      <c r="A60" s="82" t="s">
        <v>134</v>
      </c>
      <c r="B60" s="89">
        <f>'1. Infos administratives'!B29</f>
        <v>0</v>
      </c>
      <c r="C60" s="277"/>
      <c r="D60" s="277"/>
      <c r="G60" s="83"/>
      <c r="I60" s="83"/>
      <c r="K60" s="83"/>
      <c r="M60" s="83"/>
      <c r="O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X60" s="106"/>
      <c r="AY60" s="106"/>
      <c r="AZ60" s="106"/>
      <c r="BA60" s="106"/>
      <c r="BB60" s="107"/>
      <c r="BC60" s="107"/>
      <c r="BD60" s="107"/>
      <c r="BE60" s="107"/>
      <c r="BF60" s="107"/>
      <c r="BG60" s="107"/>
      <c r="BH60" s="107"/>
      <c r="BI60" s="107"/>
      <c r="BJ60" s="107"/>
      <c r="BK60" s="107"/>
      <c r="BL60" s="107"/>
      <c r="BM60" s="107"/>
      <c r="BN60" s="107"/>
      <c r="BO60" s="107"/>
      <c r="BP60" s="107"/>
      <c r="BQ60" s="107"/>
      <c r="BR60" s="107"/>
      <c r="BS60" s="160"/>
      <c r="BT60" s="160"/>
      <c r="BU60" s="109"/>
    </row>
    <row r="61" spans="1:73" s="82" customFormat="1">
      <c r="A61" s="82" t="s">
        <v>135</v>
      </c>
      <c r="B61" s="89">
        <f>'1. Infos administratives'!B30</f>
        <v>0</v>
      </c>
      <c r="C61" s="277"/>
      <c r="D61" s="277"/>
      <c r="G61" s="83"/>
      <c r="I61" s="83"/>
      <c r="K61" s="83"/>
      <c r="M61" s="83"/>
      <c r="O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X61" s="106"/>
      <c r="AY61" s="106"/>
      <c r="AZ61" s="106"/>
      <c r="BA61" s="106"/>
      <c r="BB61" s="107"/>
      <c r="BC61" s="107"/>
      <c r="BD61" s="107"/>
      <c r="BE61" s="107"/>
      <c r="BF61" s="107"/>
      <c r="BG61" s="107"/>
      <c r="BH61" s="107"/>
      <c r="BI61" s="107"/>
      <c r="BJ61" s="107"/>
      <c r="BK61" s="107"/>
      <c r="BL61" s="107"/>
      <c r="BM61" s="107"/>
      <c r="BN61" s="107"/>
      <c r="BO61" s="107"/>
      <c r="BP61" s="107"/>
      <c r="BQ61" s="107"/>
      <c r="BR61" s="107"/>
      <c r="BS61" s="160"/>
      <c r="BT61" s="160"/>
      <c r="BU61" s="109"/>
    </row>
    <row r="62" spans="1:73" s="82" customFormat="1">
      <c r="A62" s="82" t="s">
        <v>136</v>
      </c>
      <c r="B62" s="89">
        <f>'1. Infos administratives'!B31</f>
        <v>0</v>
      </c>
      <c r="C62" s="277"/>
      <c r="D62" s="277"/>
      <c r="G62" s="83"/>
      <c r="I62" s="83"/>
      <c r="K62" s="83"/>
      <c r="M62" s="83"/>
      <c r="O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X62" s="106"/>
      <c r="AY62" s="106"/>
      <c r="AZ62" s="106"/>
      <c r="BA62" s="106"/>
      <c r="BB62" s="107"/>
      <c r="BC62" s="107"/>
      <c r="BD62" s="107"/>
      <c r="BE62" s="107"/>
      <c r="BF62" s="107"/>
      <c r="BG62" s="107"/>
      <c r="BH62" s="107"/>
      <c r="BI62" s="107"/>
      <c r="BJ62" s="107"/>
      <c r="BK62" s="107"/>
      <c r="BL62" s="107"/>
      <c r="BM62" s="107"/>
      <c r="BN62" s="107"/>
      <c r="BO62" s="107"/>
      <c r="BP62" s="107"/>
      <c r="BQ62" s="107"/>
      <c r="BR62" s="107"/>
      <c r="BS62" s="160"/>
      <c r="BT62" s="160"/>
      <c r="BU62" s="109"/>
    </row>
    <row r="63" spans="1:73">
      <c r="A63" s="82" t="s">
        <v>137</v>
      </c>
      <c r="B63" s="89">
        <f>'1. Infos administratives'!B32</f>
        <v>0</v>
      </c>
      <c r="C63" s="277"/>
      <c r="D63" s="277"/>
    </row>
    <row r="65" spans="1:73" s="82" customFormat="1" ht="18.75">
      <c r="A65" s="84" t="s">
        <v>156</v>
      </c>
      <c r="B65" s="81"/>
      <c r="C65" s="277"/>
      <c r="D65" s="277"/>
      <c r="G65" s="83"/>
      <c r="I65" s="83"/>
      <c r="K65" s="83"/>
      <c r="M65" s="83"/>
      <c r="O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X65" s="106"/>
      <c r="AY65" s="106"/>
      <c r="AZ65" s="106"/>
      <c r="BA65" s="106"/>
      <c r="BB65" s="107"/>
      <c r="BC65" s="107"/>
      <c r="BD65" s="107"/>
      <c r="BE65" s="107"/>
      <c r="BF65" s="107"/>
      <c r="BG65" s="107"/>
      <c r="BH65" s="107"/>
      <c r="BI65" s="107"/>
      <c r="BJ65" s="107"/>
      <c r="BK65" s="107"/>
      <c r="BL65" s="107"/>
      <c r="BM65" s="107"/>
      <c r="BN65" s="107"/>
      <c r="BO65" s="107"/>
      <c r="BP65" s="107"/>
      <c r="BQ65" s="107"/>
      <c r="BR65" s="107"/>
      <c r="BS65" s="160"/>
      <c r="BT65" s="160"/>
      <c r="BU65" s="109"/>
    </row>
    <row r="66" spans="1:73" s="82" customFormat="1">
      <c r="A66" s="82" t="s">
        <v>169</v>
      </c>
      <c r="B66" s="81" t="str">
        <f>IF('1. Infos administratives'!D34="N","Neuf","Existant")</f>
        <v>Existant</v>
      </c>
      <c r="C66" s="277"/>
      <c r="D66" s="277"/>
      <c r="G66" s="83"/>
      <c r="I66" s="83"/>
      <c r="K66" s="83"/>
      <c r="M66" s="83"/>
      <c r="O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X66" s="106"/>
      <c r="AY66" s="106"/>
      <c r="AZ66" s="106"/>
      <c r="BA66" s="106"/>
      <c r="BB66" s="107"/>
      <c r="BC66" s="107"/>
      <c r="BD66" s="107"/>
      <c r="BE66" s="107"/>
      <c r="BF66" s="107"/>
      <c r="BG66" s="107"/>
      <c r="BH66" s="107"/>
      <c r="BI66" s="107"/>
      <c r="BJ66" s="107"/>
      <c r="BK66" s="107"/>
      <c r="BL66" s="107"/>
      <c r="BM66" s="107"/>
      <c r="BN66" s="107"/>
      <c r="BO66" s="107"/>
      <c r="BP66" s="107"/>
      <c r="BQ66" s="107"/>
      <c r="BR66" s="107"/>
      <c r="BS66" s="160"/>
      <c r="BT66" s="160"/>
      <c r="BU66" s="109"/>
    </row>
    <row r="67" spans="1:73">
      <c r="A67" s="82" t="s">
        <v>160</v>
      </c>
      <c r="B67" s="90" t="str">
        <f>CONCATENATE(B73,"/",B74)</f>
        <v>/</v>
      </c>
      <c r="C67" s="277"/>
      <c r="D67" s="277"/>
    </row>
    <row r="69" spans="1:73" ht="18.75">
      <c r="A69" s="91" t="s">
        <v>188</v>
      </c>
      <c r="B69" s="349"/>
      <c r="C69" s="349"/>
      <c r="D69" s="349"/>
      <c r="E69" s="92" t="s">
        <v>189</v>
      </c>
      <c r="F69" s="93"/>
      <c r="G69" s="94"/>
      <c r="H69" s="93"/>
      <c r="I69" s="94"/>
      <c r="J69" s="95"/>
      <c r="L69" s="225" t="s">
        <v>244</v>
      </c>
    </row>
    <row r="70" spans="1:73" ht="5.25" customHeight="1">
      <c r="A70" s="96"/>
      <c r="B70" s="97"/>
      <c r="C70" s="278"/>
      <c r="D70" s="278"/>
      <c r="E70" s="97"/>
      <c r="F70" s="97"/>
      <c r="G70" s="98"/>
      <c r="H70" s="97"/>
      <c r="I70" s="98"/>
      <c r="J70" s="99"/>
    </row>
    <row r="71" spans="1:73" ht="18.75">
      <c r="A71" s="96" t="s">
        <v>163</v>
      </c>
      <c r="B71" s="97"/>
      <c r="C71" s="278"/>
      <c r="D71" s="278"/>
      <c r="E71" s="97"/>
      <c r="F71" s="97"/>
      <c r="G71" s="98"/>
      <c r="H71" s="97"/>
      <c r="I71" s="98"/>
      <c r="J71" s="99"/>
    </row>
    <row r="72" spans="1:73" ht="6.75" customHeight="1">
      <c r="A72" s="100"/>
      <c r="B72" s="97"/>
      <c r="C72" s="278"/>
      <c r="D72" s="278"/>
      <c r="E72" s="97"/>
      <c r="F72" s="97"/>
      <c r="G72" s="98"/>
      <c r="H72" s="97"/>
      <c r="I72" s="98"/>
      <c r="J72" s="99"/>
    </row>
    <row r="73" spans="1:73" ht="18.75">
      <c r="A73" s="101" t="s">
        <v>160</v>
      </c>
      <c r="B73" s="350"/>
      <c r="C73" s="350"/>
      <c r="D73" s="350"/>
      <c r="E73" s="97"/>
      <c r="F73" s="97"/>
      <c r="G73" s="98"/>
      <c r="H73" s="97"/>
      <c r="I73" s="98"/>
      <c r="J73" s="99"/>
    </row>
    <row r="74" spans="1:73" ht="18.75">
      <c r="A74" s="101" t="s">
        <v>164</v>
      </c>
      <c r="B74" s="350"/>
      <c r="C74" s="350"/>
      <c r="D74" s="350"/>
      <c r="E74" s="97"/>
      <c r="F74" s="97"/>
      <c r="G74" s="98"/>
      <c r="H74" s="97"/>
      <c r="I74" s="98"/>
      <c r="J74" s="99"/>
    </row>
    <row r="75" spans="1:73" ht="5.25" customHeight="1">
      <c r="A75" s="101"/>
      <c r="B75" s="102"/>
      <c r="C75" s="279"/>
      <c r="D75" s="279"/>
      <c r="E75" s="97"/>
      <c r="F75" s="97"/>
      <c r="G75" s="98"/>
      <c r="H75" s="97"/>
      <c r="I75" s="98"/>
      <c r="J75" s="99"/>
    </row>
    <row r="76" spans="1:73" ht="18.75">
      <c r="A76" s="96" t="s">
        <v>238</v>
      </c>
      <c r="B76" s="102"/>
      <c r="C76" s="279"/>
      <c r="D76" s="279"/>
      <c r="E76" s="183"/>
      <c r="F76" s="97"/>
      <c r="G76" s="98"/>
      <c r="H76" s="97"/>
      <c r="I76" s="98"/>
      <c r="J76" s="99"/>
    </row>
    <row r="77" spans="1:73" ht="5.25" customHeight="1">
      <c r="A77" s="101"/>
      <c r="B77" s="102"/>
      <c r="C77" s="279"/>
      <c r="D77" s="279"/>
      <c r="E77" s="97"/>
      <c r="F77" s="97"/>
      <c r="G77" s="98"/>
      <c r="H77" s="97"/>
      <c r="I77" s="98"/>
      <c r="J77" s="99"/>
    </row>
    <row r="78" spans="1:73" ht="18.75">
      <c r="A78" s="101" t="s">
        <v>246</v>
      </c>
      <c r="B78" s="102"/>
      <c r="C78" s="279"/>
      <c r="D78" s="279"/>
      <c r="E78" s="289"/>
      <c r="F78" s="97"/>
      <c r="G78" s="98"/>
      <c r="H78" s="97"/>
      <c r="I78" s="98"/>
      <c r="J78" s="99"/>
    </row>
    <row r="79" spans="1:73" ht="18.75">
      <c r="A79" s="101" t="s">
        <v>242</v>
      </c>
      <c r="B79" s="97"/>
      <c r="C79" s="278"/>
      <c r="D79" s="278"/>
      <c r="E79" s="97"/>
      <c r="F79" s="97"/>
      <c r="G79" s="98"/>
      <c r="H79" s="97"/>
      <c r="I79" s="98"/>
      <c r="J79" s="290"/>
    </row>
    <row r="80" spans="1:73" ht="4.5" customHeight="1">
      <c r="A80" s="101"/>
      <c r="B80" s="97"/>
      <c r="C80" s="278"/>
      <c r="D80" s="278"/>
      <c r="E80" s="97"/>
      <c r="F80" s="97"/>
      <c r="G80" s="98"/>
      <c r="H80" s="97"/>
      <c r="I80" s="98"/>
      <c r="J80" s="99"/>
    </row>
    <row r="81" spans="1:75" ht="18.75">
      <c r="A81" s="221" t="s">
        <v>241</v>
      </c>
      <c r="B81" s="222"/>
      <c r="C81" s="280"/>
      <c r="D81" s="280"/>
      <c r="E81" s="222"/>
      <c r="F81" s="222"/>
      <c r="G81" s="98"/>
      <c r="H81" s="97"/>
      <c r="I81" s="98"/>
      <c r="J81" s="99"/>
      <c r="L81" s="226" t="s">
        <v>245</v>
      </c>
    </row>
    <row r="82" spans="1:75" ht="6.75" customHeight="1">
      <c r="A82" s="221"/>
      <c r="B82" s="222"/>
      <c r="C82" s="280"/>
      <c r="D82" s="280"/>
      <c r="E82" s="222"/>
      <c r="F82" s="222"/>
      <c r="G82" s="98"/>
      <c r="H82" s="97"/>
      <c r="I82" s="98"/>
      <c r="J82" s="99"/>
    </row>
    <row r="83" spans="1:75" ht="18.75">
      <c r="A83" s="223" t="s">
        <v>165</v>
      </c>
      <c r="B83" s="350" t="s">
        <v>161</v>
      </c>
      <c r="C83" s="350"/>
      <c r="D83" s="350"/>
      <c r="E83" s="97"/>
      <c r="F83" s="97"/>
      <c r="G83" s="98"/>
      <c r="H83" s="97"/>
      <c r="I83" s="98"/>
      <c r="J83" s="99"/>
      <c r="BW83" s="78" t="str">
        <f>IF(B83="Acceptée","A","R")</f>
        <v>A</v>
      </c>
    </row>
    <row r="84" spans="1:75" ht="18.75">
      <c r="A84" s="224" t="str">
        <f>IF(B83="Acceptée","Échéance","")</f>
        <v>Échéance</v>
      </c>
      <c r="B84" s="351"/>
      <c r="C84" s="351"/>
      <c r="D84" s="351"/>
      <c r="E84" s="103"/>
      <c r="F84" s="103"/>
      <c r="G84" s="104"/>
      <c r="H84" s="103"/>
      <c r="I84" s="104"/>
      <c r="J84" s="105"/>
    </row>
  </sheetData>
  <sheetProtection password="EDAA" sheet="1" objects="1" scenarios="1"/>
  <mergeCells count="35">
    <mergeCell ref="A34:H34"/>
    <mergeCell ref="AG4:AH4"/>
    <mergeCell ref="AI4:AJ4"/>
    <mergeCell ref="AK4:AL4"/>
    <mergeCell ref="AM4:AN4"/>
    <mergeCell ref="A3:A5"/>
    <mergeCell ref="B3:B5"/>
    <mergeCell ref="C3:C5"/>
    <mergeCell ref="D3:D5"/>
    <mergeCell ref="E3:E5"/>
    <mergeCell ref="U4:V4"/>
    <mergeCell ref="W4:X4"/>
    <mergeCell ref="Y4:Z4"/>
    <mergeCell ref="AA4:AB4"/>
    <mergeCell ref="AC4:AD4"/>
    <mergeCell ref="AE4:AF4"/>
    <mergeCell ref="E1:AW1"/>
    <mergeCell ref="F2:AW2"/>
    <mergeCell ref="F3:R3"/>
    <mergeCell ref="F4:G4"/>
    <mergeCell ref="H4:I4"/>
    <mergeCell ref="J4:K4"/>
    <mergeCell ref="L4:M4"/>
    <mergeCell ref="N4:O4"/>
    <mergeCell ref="P4:Q4"/>
    <mergeCell ref="S4:T4"/>
    <mergeCell ref="AS4:AT4"/>
    <mergeCell ref="AV4:AW5"/>
    <mergeCell ref="AO4:AP4"/>
    <mergeCell ref="AQ4:AR4"/>
    <mergeCell ref="B69:D69"/>
    <mergeCell ref="B73:D73"/>
    <mergeCell ref="B74:D74"/>
    <mergeCell ref="B83:D83"/>
    <mergeCell ref="B84:D84"/>
  </mergeCells>
  <dataValidations count="8">
    <dataValidation allowBlank="1" showInputMessage="1" showErrorMessage="1" prompt="Afin de permettre le lien avec les bases de données du DPA, il faut IMPERATIVEMENT encoder le NUMERO DPA !!!" sqref="B74:D74"/>
    <dataValidation type="date" allowBlank="1" showInputMessage="1" showErrorMessage="1" error="Veuillez encoder une date cohérente" prompt="Est en principe identique ou proche de la &quot;Date du jour&quot; encodée  par le demandeur mais permet, le cas échéant, de retrouver plus rapidement le mail reçu." sqref="B69:D69">
      <formula1>43414</formula1>
      <formula2>55153</formula2>
    </dataValidation>
    <dataValidation allowBlank="1" showInputMessage="1" showErrorMessage="1" error="Veuillez encoder une date cohérente" sqref="E76"/>
    <dataValidation type="list" allowBlank="1" showInputMessage="1" showErrorMessage="1" prompt="Préciser si &quot;OUI&quot; ou &quot;NON&quot; le tableau a été modifié par rapport à celui qui a été transmis par le demandeur." sqref="J79">
      <formula1>$BZ$1:$BZ$2</formula1>
    </dataValidation>
    <dataValidation type="date" allowBlank="1" showInputMessage="1" showErrorMessage="1" error="Veuillez encoder une date cohérente." sqref="B84:D84">
      <formula1>43421</formula1>
      <formula2>73051</formula2>
    </dataValidation>
    <dataValidation type="date" allowBlank="1" showInputMessage="1" showErrorMessage="1" error="Veuillez encoder une date cohérente" prompt="Introduire la date à laquelle l'analyse du tableau est achevée, que ce dernier est copié dans le fichier de consolidation." sqref="E78">
      <formula1>43414</formula1>
      <formula2>55153</formula2>
    </dataValidation>
    <dataValidation type="list" allowBlank="1" showInputMessage="1" showErrorMessage="1" sqref="B73:D73">
      <formula1>$BX$3:$BX$6</formula1>
    </dataValidation>
    <dataValidation type="list" allowBlank="1" showInputMessage="1" showErrorMessage="1" sqref="B83:D83">
      <formula1>$BW$3:$BW$4</formula1>
    </dataValidation>
  </dataValidations>
  <pageMargins left="0.70866141732283472" right="0.70866141732283472" top="0.74803149606299213" bottom="0.74803149606299213" header="0.31496062992125984" footer="0.31496062992125984"/>
  <pageSetup paperSize="9" scale="58" fitToHeight="2" orientation="portrait" r:id="rId1"/>
  <headerFooter>
    <oddFooter>&amp;C&amp;"-,Gras"&amp;14Page 2 sur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13</vt:i4>
      </vt:variant>
    </vt:vector>
  </HeadingPairs>
  <TitlesOfParts>
    <vt:vector size="19" baseType="lpstr">
      <vt:lpstr>0. Procédure</vt:lpstr>
      <vt:lpstr>1. Infos administratives</vt:lpstr>
      <vt:lpstr>2. AIDE AU REMPLISSAGE</vt:lpstr>
      <vt:lpstr>3. TABLEAU A IMPRIMER</vt:lpstr>
      <vt:lpstr>4. Info certif biocomb. solides</vt:lpstr>
      <vt:lpstr>5. Tableau AwAC</vt:lpstr>
      <vt:lpstr>'2. AIDE AU REMPLISSAGE'!_edn1</vt:lpstr>
      <vt:lpstr>'2. AIDE AU REMPLISSAGE'!_edn2</vt:lpstr>
      <vt:lpstr>'2. AIDE AU REMPLISSAGE'!_edn3</vt:lpstr>
      <vt:lpstr>'2. AIDE AU REMPLISSAGE'!_edn4</vt:lpstr>
      <vt:lpstr>'2. AIDE AU REMPLISSAGE'!_edn5</vt:lpstr>
      <vt:lpstr>'2. AIDE AU REMPLISSAGE'!_ednref2</vt:lpstr>
      <vt:lpstr>'3. TABLEAU A IMPRIMER'!_ednref2</vt:lpstr>
      <vt:lpstr>'5. Tableau AwAC'!_ednref2</vt:lpstr>
      <vt:lpstr>'3. TABLEAU A IMPRIMER'!Impression_des_titres</vt:lpstr>
      <vt:lpstr>'5. Tableau AwAC'!Impression_des_titres</vt:lpstr>
      <vt:lpstr>'0. Procédure'!Zone_d_impression</vt:lpstr>
      <vt:lpstr>'3. TABLEAU A IMPRIMER'!Zone_d_impression</vt:lpstr>
      <vt:lpstr>'5. Tableau AwAC'!Zone_d_impression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Théate</dc:creator>
  <cp:lastModifiedBy>Théate</cp:lastModifiedBy>
  <cp:lastPrinted>2018-12-28T11:09:14Z</cp:lastPrinted>
  <dcterms:created xsi:type="dcterms:W3CDTF">2017-08-03T14:11:09Z</dcterms:created>
  <dcterms:modified xsi:type="dcterms:W3CDTF">2019-01-06T18:08:15Z</dcterms:modified>
</cp:coreProperties>
</file>